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activeTab="0"/>
  </bookViews>
  <sheets>
    <sheet name="2 par eller 3 like" sheetId="1" r:id="rId1"/>
  </sheets>
  <definedNames/>
  <calcPr fullCalcOnLoad="1"/>
</workbook>
</file>

<file path=xl/sharedStrings.xml><?xml version="1.0" encoding="utf-8"?>
<sst xmlns="http://schemas.openxmlformats.org/spreadsheetml/2006/main" count="43" uniqueCount="7">
  <si>
    <t xml:space="preserve"> </t>
  </si>
  <si>
    <t>Spiller 1</t>
  </si>
  <si>
    <t>Spiller 2</t>
  </si>
  <si>
    <t xml:space="preserve">  </t>
  </si>
  <si>
    <t>Poeng</t>
  </si>
  <si>
    <t>Spiller 1 får 20 poeng hver gang det blir 3 like.</t>
  </si>
  <si>
    <t>Spiller 2 får 10 poeng hver gang det blir 2 par.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</si>
</sst>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36"/>
      <color indexed="9"/>
      <name val="Calibri"/>
      <family val="2"/>
    </font>
    <font>
      <sz val="32"/>
      <color indexed="8"/>
      <name val="Calibri"/>
      <family val="2"/>
    </font>
    <font>
      <sz val="18"/>
      <color indexed="8"/>
      <name val="Webdings"/>
      <family val="0"/>
    </font>
    <font>
      <sz val="16"/>
      <color indexed="9"/>
      <name val="Calibri"/>
      <family val="0"/>
    </font>
    <font>
      <sz val="2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36"/>
      <color theme="0"/>
      <name val="Calibri"/>
      <family val="2"/>
    </font>
    <font>
      <sz val="3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6" fillId="29" borderId="13" xfId="0" applyFont="1" applyFill="1" applyBorder="1" applyAlignment="1">
      <alignment/>
    </xf>
    <xf numFmtId="0" fontId="26" fillId="29" borderId="14" xfId="0" applyFont="1" applyFill="1" applyBorder="1" applyAlignment="1">
      <alignment/>
    </xf>
    <xf numFmtId="0" fontId="26" fillId="29" borderId="15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6" fillId="34" borderId="18" xfId="0" applyFont="1" applyFill="1" applyBorder="1" applyAlignment="1">
      <alignment/>
    </xf>
    <xf numFmtId="0" fontId="42" fillId="29" borderId="19" xfId="0" applyFont="1" applyFill="1" applyBorder="1" applyAlignment="1">
      <alignment horizontal="center" vertical="center"/>
    </xf>
    <xf numFmtId="0" fontId="42" fillId="29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6" fillId="29" borderId="23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44" fillId="29" borderId="24" xfId="0" applyFont="1" applyFill="1" applyBorder="1" applyAlignment="1">
      <alignment horizontal="center" vertical="center"/>
    </xf>
    <xf numFmtId="0" fontId="44" fillId="29" borderId="25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4" fillId="29" borderId="19" xfId="0" applyFont="1" applyFill="1" applyBorder="1" applyAlignment="1">
      <alignment horizontal="center" vertical="center"/>
    </xf>
    <xf numFmtId="0" fontId="26" fillId="29" borderId="20" xfId="0" applyFont="1" applyFill="1" applyBorder="1" applyAlignment="1">
      <alignment/>
    </xf>
    <xf numFmtId="0" fontId="44" fillId="34" borderId="21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/>
    </xf>
    <xf numFmtId="0" fontId="45" fillId="0" borderId="0" xfId="0" applyFont="1" applyAlignment="1">
      <alignment horizontal="right" vertical="center"/>
    </xf>
    <xf numFmtId="0" fontId="42" fillId="29" borderId="19" xfId="0" applyFont="1" applyFill="1" applyBorder="1" applyAlignment="1">
      <alignment horizontal="center" vertical="center"/>
    </xf>
    <xf numFmtId="0" fontId="42" fillId="29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kurs.uia.no/iktl/iktl2/inf117/mapper/gruppe3/" TargetMode="External" /><Relationship Id="rId2" Type="http://schemas.openxmlformats.org/officeDocument/2006/relationships/hyperlink" Target="http://kurs.uia.no/iktl/iktl2/inf117/mapper/gruppe3/spill/spill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66675</xdr:rowOff>
    </xdr:from>
    <xdr:to>
      <xdr:col>0</xdr:col>
      <xdr:colOff>123825</xdr:colOff>
      <xdr:row>26</xdr:row>
      <xdr:rowOff>47625</xdr:rowOff>
    </xdr:to>
    <xdr:sp textlink="D105">
      <xdr:nvSpPr>
        <xdr:cNvPr id="1" name="TekstSylinder 1"/>
        <xdr:cNvSpPr txBox="1">
          <a:spLocks noChangeArrowheads="1"/>
        </xdr:cNvSpPr>
      </xdr:nvSpPr>
      <xdr:spPr>
        <a:xfrm>
          <a:off x="523875" y="4791075"/>
          <a:ext cx="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cb7eafb-4333-4e33-93b5-f4f85e929362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523875</xdr:colOff>
      <xdr:row>99</xdr:row>
      <xdr:rowOff>95250</xdr:rowOff>
    </xdr:from>
    <xdr:to>
      <xdr:col>0</xdr:col>
      <xdr:colOff>123825</xdr:colOff>
      <xdr:row>101</xdr:row>
      <xdr:rowOff>76200</xdr:rowOff>
    </xdr:to>
    <xdr:sp textlink="D106">
      <xdr:nvSpPr>
        <xdr:cNvPr id="2" name="TekstSylinder 2"/>
        <xdr:cNvSpPr txBox="1">
          <a:spLocks noChangeArrowheads="1"/>
        </xdr:cNvSpPr>
      </xdr:nvSpPr>
      <xdr:spPr>
        <a:xfrm>
          <a:off x="523875" y="19145250"/>
          <a:ext cx="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24b016e-e164-4a3d-8432-1f73b24ac1b2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514350</xdr:colOff>
      <xdr:row>101</xdr:row>
      <xdr:rowOff>104775</xdr:rowOff>
    </xdr:from>
    <xdr:to>
      <xdr:col>0</xdr:col>
      <xdr:colOff>114300</xdr:colOff>
      <xdr:row>103</xdr:row>
      <xdr:rowOff>85725</xdr:rowOff>
    </xdr:to>
    <xdr:sp textlink="D107">
      <xdr:nvSpPr>
        <xdr:cNvPr id="3" name="TekstSylinder 3"/>
        <xdr:cNvSpPr txBox="1">
          <a:spLocks noChangeArrowheads="1"/>
        </xdr:cNvSpPr>
      </xdr:nvSpPr>
      <xdr:spPr>
        <a:xfrm>
          <a:off x="514350" y="19535775"/>
          <a:ext cx="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306fb57-9555-44e7-b1ed-3f19d719d8a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466725</xdr:colOff>
      <xdr:row>13</xdr:row>
      <xdr:rowOff>180975</xdr:rowOff>
    </xdr:from>
    <xdr:to>
      <xdr:col>2</xdr:col>
      <xdr:colOff>238125</xdr:colOff>
      <xdr:row>20</xdr:row>
      <xdr:rowOff>152400</xdr:rowOff>
    </xdr:to>
    <xdr:sp>
      <xdr:nvSpPr>
        <xdr:cNvPr id="4" name="Avrundet rektangel 7"/>
        <xdr:cNvSpPr>
          <a:spLocks/>
        </xdr:cNvSpPr>
      </xdr:nvSpPr>
      <xdr:spPr>
        <a:xfrm>
          <a:off x="466725" y="2809875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16</xdr:row>
      <xdr:rowOff>76200</xdr:rowOff>
    </xdr:from>
    <xdr:to>
      <xdr:col>1</xdr:col>
      <xdr:colOff>533400</xdr:colOff>
      <xdr:row>18</xdr:row>
      <xdr:rowOff>114300</xdr:rowOff>
    </xdr:to>
    <xdr:sp textlink="A77">
      <xdr:nvSpPr>
        <xdr:cNvPr id="5" name="TekstSylinder 8"/>
        <xdr:cNvSpPr txBox="1">
          <a:spLocks noChangeArrowheads="1"/>
        </xdr:cNvSpPr>
      </xdr:nvSpPr>
      <xdr:spPr>
        <a:xfrm>
          <a:off x="914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5524b70-bae8-4ba6-ae39-5619c490f142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533400</xdr:colOff>
      <xdr:row>14</xdr:row>
      <xdr:rowOff>57150</xdr:rowOff>
    </xdr:from>
    <xdr:to>
      <xdr:col>1</xdr:col>
      <xdr:colOff>66675</xdr:colOff>
      <xdr:row>16</xdr:row>
      <xdr:rowOff>66675</xdr:rowOff>
    </xdr:to>
    <xdr:sp textlink="A74">
      <xdr:nvSpPr>
        <xdr:cNvPr id="6" name="TekstSylinder 9"/>
        <xdr:cNvSpPr txBox="1">
          <a:spLocks noChangeArrowheads="1"/>
        </xdr:cNvSpPr>
      </xdr:nvSpPr>
      <xdr:spPr>
        <a:xfrm>
          <a:off x="533400" y="2876550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3b7bb84-5d23-48f3-9287-b010a3df3f96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523875</xdr:colOff>
      <xdr:row>16</xdr:row>
      <xdr:rowOff>66675</xdr:rowOff>
    </xdr:from>
    <xdr:to>
      <xdr:col>1</xdr:col>
      <xdr:colOff>142875</xdr:colOff>
      <xdr:row>18</xdr:row>
      <xdr:rowOff>104775</xdr:rowOff>
    </xdr:to>
    <xdr:sp textlink="A75">
      <xdr:nvSpPr>
        <xdr:cNvPr id="7" name="TekstSylinder 10"/>
        <xdr:cNvSpPr txBox="1">
          <a:spLocks noChangeArrowheads="1"/>
        </xdr:cNvSpPr>
      </xdr:nvSpPr>
      <xdr:spPr>
        <a:xfrm>
          <a:off x="523875" y="326707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1bd9586-fcb9-4f96-9738-73372e2979b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542925</xdr:colOff>
      <xdr:row>18</xdr:row>
      <xdr:rowOff>123825</xdr:rowOff>
    </xdr:from>
    <xdr:to>
      <xdr:col>1</xdr:col>
      <xdr:colOff>76200</xdr:colOff>
      <xdr:row>20</xdr:row>
      <xdr:rowOff>85725</xdr:rowOff>
    </xdr:to>
    <xdr:sp textlink="A76">
      <xdr:nvSpPr>
        <xdr:cNvPr id="8" name="TekstSylinder 11"/>
        <xdr:cNvSpPr txBox="1">
          <a:spLocks noChangeArrowheads="1"/>
        </xdr:cNvSpPr>
      </xdr:nvSpPr>
      <xdr:spPr>
        <a:xfrm>
          <a:off x="542925" y="3705225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47392fd-3915-45a7-9373-9f658b02d24c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14</xdr:row>
      <xdr:rowOff>66675</xdr:rowOff>
    </xdr:from>
    <xdr:to>
      <xdr:col>2</xdr:col>
      <xdr:colOff>133350</xdr:colOff>
      <xdr:row>16</xdr:row>
      <xdr:rowOff>57150</xdr:rowOff>
    </xdr:to>
    <xdr:sp textlink="A78">
      <xdr:nvSpPr>
        <xdr:cNvPr id="9" name="TekstSylinder 12"/>
        <xdr:cNvSpPr txBox="1">
          <a:spLocks noChangeArrowheads="1"/>
        </xdr:cNvSpPr>
      </xdr:nvSpPr>
      <xdr:spPr>
        <a:xfrm>
          <a:off x="1295400" y="2886075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5e98e58-35d4-4862-8a9c-a9f6ed3bf874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16</xdr:row>
      <xdr:rowOff>104775</xdr:rowOff>
    </xdr:from>
    <xdr:to>
      <xdr:col>2</xdr:col>
      <xdr:colOff>133350</xdr:colOff>
      <xdr:row>18</xdr:row>
      <xdr:rowOff>85725</xdr:rowOff>
    </xdr:to>
    <xdr:sp textlink="A79">
      <xdr:nvSpPr>
        <xdr:cNvPr id="10" name="TekstSylinder 13"/>
        <xdr:cNvSpPr txBox="1">
          <a:spLocks noChangeArrowheads="1"/>
        </xdr:cNvSpPr>
      </xdr:nvSpPr>
      <xdr:spPr>
        <a:xfrm>
          <a:off x="1295400" y="33051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136c91d-31bb-47f4-b7b0-5eb20d71a06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523875</xdr:colOff>
      <xdr:row>18</xdr:row>
      <xdr:rowOff>114300</xdr:rowOff>
    </xdr:from>
    <xdr:to>
      <xdr:col>2</xdr:col>
      <xdr:colOff>123825</xdr:colOff>
      <xdr:row>20</xdr:row>
      <xdr:rowOff>95250</xdr:rowOff>
    </xdr:to>
    <xdr:sp textlink="A80">
      <xdr:nvSpPr>
        <xdr:cNvPr id="11" name="TekstSylinder 14"/>
        <xdr:cNvSpPr txBox="1">
          <a:spLocks noChangeArrowheads="1"/>
        </xdr:cNvSpPr>
      </xdr:nvSpPr>
      <xdr:spPr>
        <a:xfrm>
          <a:off x="1285875" y="3695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ea3deb7-a76b-4147-9d6e-393d168dbf4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466725</xdr:colOff>
      <xdr:row>13</xdr:row>
      <xdr:rowOff>180975</xdr:rowOff>
    </xdr:from>
    <xdr:to>
      <xdr:col>4</xdr:col>
      <xdr:colOff>238125</xdr:colOff>
      <xdr:row>20</xdr:row>
      <xdr:rowOff>152400</xdr:rowOff>
    </xdr:to>
    <xdr:sp>
      <xdr:nvSpPr>
        <xdr:cNvPr id="12" name="Avrundet rektangel 15"/>
        <xdr:cNvSpPr>
          <a:spLocks/>
        </xdr:cNvSpPr>
      </xdr:nvSpPr>
      <xdr:spPr>
        <a:xfrm>
          <a:off x="1990725" y="2809875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16</xdr:row>
      <xdr:rowOff>76200</xdr:rowOff>
    </xdr:from>
    <xdr:to>
      <xdr:col>3</xdr:col>
      <xdr:colOff>533400</xdr:colOff>
      <xdr:row>18</xdr:row>
      <xdr:rowOff>114300</xdr:rowOff>
    </xdr:to>
    <xdr:sp textlink="C77">
      <xdr:nvSpPr>
        <xdr:cNvPr id="13" name="TekstSylinder 16"/>
        <xdr:cNvSpPr txBox="1">
          <a:spLocks noChangeArrowheads="1"/>
        </xdr:cNvSpPr>
      </xdr:nvSpPr>
      <xdr:spPr>
        <a:xfrm>
          <a:off x="2438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5bd663c-b5a4-45aa-9340-eb9bc3cb773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533400</xdr:colOff>
      <xdr:row>14</xdr:row>
      <xdr:rowOff>57150</xdr:rowOff>
    </xdr:from>
    <xdr:to>
      <xdr:col>3</xdr:col>
      <xdr:colOff>66675</xdr:colOff>
      <xdr:row>16</xdr:row>
      <xdr:rowOff>66675</xdr:rowOff>
    </xdr:to>
    <xdr:sp textlink="C74">
      <xdr:nvSpPr>
        <xdr:cNvPr id="14" name="TekstSylinder 17"/>
        <xdr:cNvSpPr txBox="1">
          <a:spLocks noChangeArrowheads="1"/>
        </xdr:cNvSpPr>
      </xdr:nvSpPr>
      <xdr:spPr>
        <a:xfrm>
          <a:off x="2057400" y="2876550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f7dab79-a8ab-4a50-a1b2-44519987910f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142875</xdr:colOff>
      <xdr:row>18</xdr:row>
      <xdr:rowOff>104775</xdr:rowOff>
    </xdr:to>
    <xdr:sp textlink="C75">
      <xdr:nvSpPr>
        <xdr:cNvPr id="15" name="TekstSylinder 18"/>
        <xdr:cNvSpPr txBox="1">
          <a:spLocks noChangeArrowheads="1"/>
        </xdr:cNvSpPr>
      </xdr:nvSpPr>
      <xdr:spPr>
        <a:xfrm>
          <a:off x="2047875" y="326707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e843f49-7ba6-45d8-8eeb-145a11a5f712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542925</xdr:colOff>
      <xdr:row>18</xdr:row>
      <xdr:rowOff>123825</xdr:rowOff>
    </xdr:from>
    <xdr:to>
      <xdr:col>3</xdr:col>
      <xdr:colOff>76200</xdr:colOff>
      <xdr:row>20</xdr:row>
      <xdr:rowOff>85725</xdr:rowOff>
    </xdr:to>
    <xdr:sp textlink="C76">
      <xdr:nvSpPr>
        <xdr:cNvPr id="16" name="TekstSylinder 19"/>
        <xdr:cNvSpPr txBox="1">
          <a:spLocks noChangeArrowheads="1"/>
        </xdr:cNvSpPr>
      </xdr:nvSpPr>
      <xdr:spPr>
        <a:xfrm>
          <a:off x="2066925" y="3705225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3629cc0-5c37-4bb9-be8b-d1df4935c0c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533400</xdr:colOff>
      <xdr:row>14</xdr:row>
      <xdr:rowOff>66675</xdr:rowOff>
    </xdr:from>
    <xdr:to>
      <xdr:col>4</xdr:col>
      <xdr:colOff>133350</xdr:colOff>
      <xdr:row>16</xdr:row>
      <xdr:rowOff>57150</xdr:rowOff>
    </xdr:to>
    <xdr:sp textlink="C78">
      <xdr:nvSpPr>
        <xdr:cNvPr id="17" name="TekstSylinder 20"/>
        <xdr:cNvSpPr txBox="1">
          <a:spLocks noChangeArrowheads="1"/>
        </xdr:cNvSpPr>
      </xdr:nvSpPr>
      <xdr:spPr>
        <a:xfrm>
          <a:off x="2819400" y="2886075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2ac25d2-cb6e-4b36-90b5-5dd7221ab4b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533400</xdr:colOff>
      <xdr:row>16</xdr:row>
      <xdr:rowOff>104775</xdr:rowOff>
    </xdr:from>
    <xdr:to>
      <xdr:col>4</xdr:col>
      <xdr:colOff>133350</xdr:colOff>
      <xdr:row>18</xdr:row>
      <xdr:rowOff>85725</xdr:rowOff>
    </xdr:to>
    <xdr:sp textlink="C79">
      <xdr:nvSpPr>
        <xdr:cNvPr id="18" name="TekstSylinder 21"/>
        <xdr:cNvSpPr txBox="1">
          <a:spLocks noChangeArrowheads="1"/>
        </xdr:cNvSpPr>
      </xdr:nvSpPr>
      <xdr:spPr>
        <a:xfrm>
          <a:off x="2819400" y="33051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039c51e-65cb-4ba0-87c1-19ed4fee97d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523875</xdr:colOff>
      <xdr:row>18</xdr:row>
      <xdr:rowOff>114300</xdr:rowOff>
    </xdr:from>
    <xdr:to>
      <xdr:col>4</xdr:col>
      <xdr:colOff>123825</xdr:colOff>
      <xdr:row>20</xdr:row>
      <xdr:rowOff>95250</xdr:rowOff>
    </xdr:to>
    <xdr:sp textlink="C80">
      <xdr:nvSpPr>
        <xdr:cNvPr id="19" name="TekstSylinder 22"/>
        <xdr:cNvSpPr txBox="1">
          <a:spLocks noChangeArrowheads="1"/>
        </xdr:cNvSpPr>
      </xdr:nvSpPr>
      <xdr:spPr>
        <a:xfrm>
          <a:off x="2809875" y="3695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1a7b9f7-464e-4213-a592-7b0f0fe25f9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466725</xdr:colOff>
      <xdr:row>13</xdr:row>
      <xdr:rowOff>180975</xdr:rowOff>
    </xdr:from>
    <xdr:to>
      <xdr:col>6</xdr:col>
      <xdr:colOff>238125</xdr:colOff>
      <xdr:row>20</xdr:row>
      <xdr:rowOff>152400</xdr:rowOff>
    </xdr:to>
    <xdr:sp>
      <xdr:nvSpPr>
        <xdr:cNvPr id="20" name="Avrundet rektangel 23"/>
        <xdr:cNvSpPr>
          <a:spLocks/>
        </xdr:cNvSpPr>
      </xdr:nvSpPr>
      <xdr:spPr>
        <a:xfrm>
          <a:off x="3514725" y="2809875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76200</xdr:rowOff>
    </xdr:from>
    <xdr:to>
      <xdr:col>5</xdr:col>
      <xdr:colOff>533400</xdr:colOff>
      <xdr:row>18</xdr:row>
      <xdr:rowOff>114300</xdr:rowOff>
    </xdr:to>
    <xdr:sp textlink="E77">
      <xdr:nvSpPr>
        <xdr:cNvPr id="21" name="TekstSylinder 24"/>
        <xdr:cNvSpPr txBox="1">
          <a:spLocks noChangeArrowheads="1"/>
        </xdr:cNvSpPr>
      </xdr:nvSpPr>
      <xdr:spPr>
        <a:xfrm>
          <a:off x="3962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7e99327-e0e0-402f-9b25-6f900216b92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533400</xdr:colOff>
      <xdr:row>14</xdr:row>
      <xdr:rowOff>57150</xdr:rowOff>
    </xdr:from>
    <xdr:to>
      <xdr:col>5</xdr:col>
      <xdr:colOff>66675</xdr:colOff>
      <xdr:row>16</xdr:row>
      <xdr:rowOff>66675</xdr:rowOff>
    </xdr:to>
    <xdr:sp textlink="E74">
      <xdr:nvSpPr>
        <xdr:cNvPr id="22" name="TekstSylinder 25"/>
        <xdr:cNvSpPr txBox="1">
          <a:spLocks noChangeArrowheads="1"/>
        </xdr:cNvSpPr>
      </xdr:nvSpPr>
      <xdr:spPr>
        <a:xfrm>
          <a:off x="3581400" y="2876550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e05cd66-32a7-437e-a6ef-908dd730f2df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542925</xdr:colOff>
      <xdr:row>16</xdr:row>
      <xdr:rowOff>66675</xdr:rowOff>
    </xdr:from>
    <xdr:to>
      <xdr:col>5</xdr:col>
      <xdr:colOff>161925</xdr:colOff>
      <xdr:row>18</xdr:row>
      <xdr:rowOff>104775</xdr:rowOff>
    </xdr:to>
    <xdr:sp textlink="E75">
      <xdr:nvSpPr>
        <xdr:cNvPr id="23" name="TekstSylinder 26"/>
        <xdr:cNvSpPr txBox="1">
          <a:spLocks noChangeArrowheads="1"/>
        </xdr:cNvSpPr>
      </xdr:nvSpPr>
      <xdr:spPr>
        <a:xfrm>
          <a:off x="3590925" y="326707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9bd47df-a9b6-4481-92b0-467a48d2bdb0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542925</xdr:colOff>
      <xdr:row>18</xdr:row>
      <xdr:rowOff>123825</xdr:rowOff>
    </xdr:from>
    <xdr:to>
      <xdr:col>5</xdr:col>
      <xdr:colOff>76200</xdr:colOff>
      <xdr:row>20</xdr:row>
      <xdr:rowOff>85725</xdr:rowOff>
    </xdr:to>
    <xdr:sp textlink="E76">
      <xdr:nvSpPr>
        <xdr:cNvPr id="24" name="TekstSylinder 27"/>
        <xdr:cNvSpPr txBox="1">
          <a:spLocks noChangeArrowheads="1"/>
        </xdr:cNvSpPr>
      </xdr:nvSpPr>
      <xdr:spPr>
        <a:xfrm>
          <a:off x="3590925" y="3705225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db150b9-e220-40d4-b642-ac760105a8f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533400</xdr:colOff>
      <xdr:row>14</xdr:row>
      <xdr:rowOff>66675</xdr:rowOff>
    </xdr:from>
    <xdr:to>
      <xdr:col>6</xdr:col>
      <xdr:colOff>133350</xdr:colOff>
      <xdr:row>16</xdr:row>
      <xdr:rowOff>57150</xdr:rowOff>
    </xdr:to>
    <xdr:sp textlink="E78">
      <xdr:nvSpPr>
        <xdr:cNvPr id="25" name="TekstSylinder 28"/>
        <xdr:cNvSpPr txBox="1">
          <a:spLocks noChangeArrowheads="1"/>
        </xdr:cNvSpPr>
      </xdr:nvSpPr>
      <xdr:spPr>
        <a:xfrm>
          <a:off x="4343400" y="2886075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e2259d5-484a-48bc-902c-344093d46011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533400</xdr:colOff>
      <xdr:row>16</xdr:row>
      <xdr:rowOff>104775</xdr:rowOff>
    </xdr:from>
    <xdr:to>
      <xdr:col>6</xdr:col>
      <xdr:colOff>133350</xdr:colOff>
      <xdr:row>18</xdr:row>
      <xdr:rowOff>85725</xdr:rowOff>
    </xdr:to>
    <xdr:sp textlink="E79">
      <xdr:nvSpPr>
        <xdr:cNvPr id="26" name="TekstSylinder 29"/>
        <xdr:cNvSpPr txBox="1">
          <a:spLocks noChangeArrowheads="1"/>
        </xdr:cNvSpPr>
      </xdr:nvSpPr>
      <xdr:spPr>
        <a:xfrm>
          <a:off x="4343400" y="33051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c5c486e-cfbd-432a-a937-0750707bce2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523875</xdr:colOff>
      <xdr:row>18</xdr:row>
      <xdr:rowOff>114300</xdr:rowOff>
    </xdr:from>
    <xdr:to>
      <xdr:col>6</xdr:col>
      <xdr:colOff>123825</xdr:colOff>
      <xdr:row>20</xdr:row>
      <xdr:rowOff>95250</xdr:rowOff>
    </xdr:to>
    <xdr:sp textlink="E80">
      <xdr:nvSpPr>
        <xdr:cNvPr id="27" name="TekstSylinder 30"/>
        <xdr:cNvSpPr txBox="1">
          <a:spLocks noChangeArrowheads="1"/>
        </xdr:cNvSpPr>
      </xdr:nvSpPr>
      <xdr:spPr>
        <a:xfrm>
          <a:off x="4333875" y="3695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0d11b60-bef4-454d-b477-2c21030dc4e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466725</xdr:colOff>
      <xdr:row>13</xdr:row>
      <xdr:rowOff>180975</xdr:rowOff>
    </xdr:from>
    <xdr:to>
      <xdr:col>8</xdr:col>
      <xdr:colOff>238125</xdr:colOff>
      <xdr:row>20</xdr:row>
      <xdr:rowOff>152400</xdr:rowOff>
    </xdr:to>
    <xdr:sp>
      <xdr:nvSpPr>
        <xdr:cNvPr id="28" name="Avrundet rektangel 31"/>
        <xdr:cNvSpPr>
          <a:spLocks/>
        </xdr:cNvSpPr>
      </xdr:nvSpPr>
      <xdr:spPr>
        <a:xfrm>
          <a:off x="5038725" y="2809875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76200</xdr:rowOff>
    </xdr:from>
    <xdr:to>
      <xdr:col>7</xdr:col>
      <xdr:colOff>533400</xdr:colOff>
      <xdr:row>18</xdr:row>
      <xdr:rowOff>114300</xdr:rowOff>
    </xdr:to>
    <xdr:sp textlink="G77">
      <xdr:nvSpPr>
        <xdr:cNvPr id="29" name="TekstSylinder 32"/>
        <xdr:cNvSpPr txBox="1">
          <a:spLocks noChangeArrowheads="1"/>
        </xdr:cNvSpPr>
      </xdr:nvSpPr>
      <xdr:spPr>
        <a:xfrm>
          <a:off x="5486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e84c8b8-7893-4d88-a255-f6c7e5bd354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14</xdr:row>
      <xdr:rowOff>57150</xdr:rowOff>
    </xdr:from>
    <xdr:to>
      <xdr:col>7</xdr:col>
      <xdr:colOff>66675</xdr:colOff>
      <xdr:row>16</xdr:row>
      <xdr:rowOff>66675</xdr:rowOff>
    </xdr:to>
    <xdr:sp textlink="G74">
      <xdr:nvSpPr>
        <xdr:cNvPr id="30" name="TekstSylinder 33"/>
        <xdr:cNvSpPr txBox="1">
          <a:spLocks noChangeArrowheads="1"/>
        </xdr:cNvSpPr>
      </xdr:nvSpPr>
      <xdr:spPr>
        <a:xfrm>
          <a:off x="5105400" y="2876550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cca9538-4e1f-4a43-b9bd-da46a733491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523875</xdr:colOff>
      <xdr:row>16</xdr:row>
      <xdr:rowOff>66675</xdr:rowOff>
    </xdr:from>
    <xdr:to>
      <xdr:col>7</xdr:col>
      <xdr:colOff>142875</xdr:colOff>
      <xdr:row>18</xdr:row>
      <xdr:rowOff>104775</xdr:rowOff>
    </xdr:to>
    <xdr:sp textlink="G75">
      <xdr:nvSpPr>
        <xdr:cNvPr id="31" name="TekstSylinder 34"/>
        <xdr:cNvSpPr txBox="1">
          <a:spLocks noChangeArrowheads="1"/>
        </xdr:cNvSpPr>
      </xdr:nvSpPr>
      <xdr:spPr>
        <a:xfrm>
          <a:off x="5095875" y="326707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a5ad074-1a7e-4eb3-9ce5-bd7885b4f00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542925</xdr:colOff>
      <xdr:row>18</xdr:row>
      <xdr:rowOff>123825</xdr:rowOff>
    </xdr:from>
    <xdr:to>
      <xdr:col>7</xdr:col>
      <xdr:colOff>76200</xdr:colOff>
      <xdr:row>20</xdr:row>
      <xdr:rowOff>85725</xdr:rowOff>
    </xdr:to>
    <xdr:sp textlink="G76">
      <xdr:nvSpPr>
        <xdr:cNvPr id="32" name="TekstSylinder 35"/>
        <xdr:cNvSpPr txBox="1">
          <a:spLocks noChangeArrowheads="1"/>
        </xdr:cNvSpPr>
      </xdr:nvSpPr>
      <xdr:spPr>
        <a:xfrm>
          <a:off x="5114925" y="3705225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77c5b91-d09b-480c-b7a0-61abf02fccb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533400</xdr:colOff>
      <xdr:row>14</xdr:row>
      <xdr:rowOff>66675</xdr:rowOff>
    </xdr:from>
    <xdr:to>
      <xdr:col>8</xdr:col>
      <xdr:colOff>133350</xdr:colOff>
      <xdr:row>16</xdr:row>
      <xdr:rowOff>57150</xdr:rowOff>
    </xdr:to>
    <xdr:sp textlink="G78">
      <xdr:nvSpPr>
        <xdr:cNvPr id="33" name="TekstSylinder 36"/>
        <xdr:cNvSpPr txBox="1">
          <a:spLocks noChangeArrowheads="1"/>
        </xdr:cNvSpPr>
      </xdr:nvSpPr>
      <xdr:spPr>
        <a:xfrm>
          <a:off x="5867400" y="2886075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ce0f404-cf00-44c3-9861-250c2b4e95f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533400</xdr:colOff>
      <xdr:row>16</xdr:row>
      <xdr:rowOff>104775</xdr:rowOff>
    </xdr:from>
    <xdr:to>
      <xdr:col>8</xdr:col>
      <xdr:colOff>133350</xdr:colOff>
      <xdr:row>18</xdr:row>
      <xdr:rowOff>85725</xdr:rowOff>
    </xdr:to>
    <xdr:sp textlink="G79">
      <xdr:nvSpPr>
        <xdr:cNvPr id="34" name="TekstSylinder 37"/>
        <xdr:cNvSpPr txBox="1">
          <a:spLocks noChangeArrowheads="1"/>
        </xdr:cNvSpPr>
      </xdr:nvSpPr>
      <xdr:spPr>
        <a:xfrm>
          <a:off x="5867400" y="33051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e1d965b-d627-4cd9-8a4e-7712169a1670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523875</xdr:colOff>
      <xdr:row>18</xdr:row>
      <xdr:rowOff>114300</xdr:rowOff>
    </xdr:from>
    <xdr:to>
      <xdr:col>8</xdr:col>
      <xdr:colOff>123825</xdr:colOff>
      <xdr:row>20</xdr:row>
      <xdr:rowOff>95250</xdr:rowOff>
    </xdr:to>
    <xdr:sp textlink="G80">
      <xdr:nvSpPr>
        <xdr:cNvPr id="35" name="TekstSylinder 38"/>
        <xdr:cNvSpPr txBox="1">
          <a:spLocks noChangeArrowheads="1"/>
        </xdr:cNvSpPr>
      </xdr:nvSpPr>
      <xdr:spPr>
        <a:xfrm>
          <a:off x="5857875" y="3695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3095d44-731f-4470-acc3-5472669f4bd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466725</xdr:colOff>
      <xdr:row>13</xdr:row>
      <xdr:rowOff>180975</xdr:rowOff>
    </xdr:from>
    <xdr:to>
      <xdr:col>10</xdr:col>
      <xdr:colOff>238125</xdr:colOff>
      <xdr:row>20</xdr:row>
      <xdr:rowOff>152400</xdr:rowOff>
    </xdr:to>
    <xdr:sp>
      <xdr:nvSpPr>
        <xdr:cNvPr id="36" name="Avrundet rektangel 39"/>
        <xdr:cNvSpPr>
          <a:spLocks/>
        </xdr:cNvSpPr>
      </xdr:nvSpPr>
      <xdr:spPr>
        <a:xfrm>
          <a:off x="6562725" y="2809875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76200</xdr:rowOff>
    </xdr:from>
    <xdr:to>
      <xdr:col>9</xdr:col>
      <xdr:colOff>533400</xdr:colOff>
      <xdr:row>18</xdr:row>
      <xdr:rowOff>114300</xdr:rowOff>
    </xdr:to>
    <xdr:sp textlink="I77">
      <xdr:nvSpPr>
        <xdr:cNvPr id="37" name="TekstSylinder 40"/>
        <xdr:cNvSpPr txBox="1">
          <a:spLocks noChangeArrowheads="1"/>
        </xdr:cNvSpPr>
      </xdr:nvSpPr>
      <xdr:spPr>
        <a:xfrm>
          <a:off x="7010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57e5211-11e3-439e-9bb6-790bd557ff6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533400</xdr:colOff>
      <xdr:row>14</xdr:row>
      <xdr:rowOff>57150</xdr:rowOff>
    </xdr:from>
    <xdr:to>
      <xdr:col>9</xdr:col>
      <xdr:colOff>66675</xdr:colOff>
      <xdr:row>16</xdr:row>
      <xdr:rowOff>66675</xdr:rowOff>
    </xdr:to>
    <xdr:sp textlink="I74">
      <xdr:nvSpPr>
        <xdr:cNvPr id="38" name="TekstSylinder 41"/>
        <xdr:cNvSpPr txBox="1">
          <a:spLocks noChangeArrowheads="1"/>
        </xdr:cNvSpPr>
      </xdr:nvSpPr>
      <xdr:spPr>
        <a:xfrm>
          <a:off x="6629400" y="2876550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c786a3d-e5f7-4b59-a4ea-f3c3c2b000b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552450</xdr:colOff>
      <xdr:row>16</xdr:row>
      <xdr:rowOff>66675</xdr:rowOff>
    </xdr:from>
    <xdr:to>
      <xdr:col>9</xdr:col>
      <xdr:colOff>171450</xdr:colOff>
      <xdr:row>18</xdr:row>
      <xdr:rowOff>104775</xdr:rowOff>
    </xdr:to>
    <xdr:sp textlink="I75">
      <xdr:nvSpPr>
        <xdr:cNvPr id="39" name="TekstSylinder 42"/>
        <xdr:cNvSpPr txBox="1">
          <a:spLocks noChangeArrowheads="1"/>
        </xdr:cNvSpPr>
      </xdr:nvSpPr>
      <xdr:spPr>
        <a:xfrm>
          <a:off x="6648450" y="326707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fb6568e-c561-414d-80b6-09a5aeec443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542925</xdr:colOff>
      <xdr:row>18</xdr:row>
      <xdr:rowOff>123825</xdr:rowOff>
    </xdr:from>
    <xdr:to>
      <xdr:col>9</xdr:col>
      <xdr:colOff>76200</xdr:colOff>
      <xdr:row>20</xdr:row>
      <xdr:rowOff>85725</xdr:rowOff>
    </xdr:to>
    <xdr:sp textlink="I76">
      <xdr:nvSpPr>
        <xdr:cNvPr id="40" name="TekstSylinder 43"/>
        <xdr:cNvSpPr txBox="1">
          <a:spLocks noChangeArrowheads="1"/>
        </xdr:cNvSpPr>
      </xdr:nvSpPr>
      <xdr:spPr>
        <a:xfrm>
          <a:off x="6638925" y="3705225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6dcc3f8-f28f-4f0e-a8d7-4523dd828ed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533400</xdr:colOff>
      <xdr:row>14</xdr:row>
      <xdr:rowOff>66675</xdr:rowOff>
    </xdr:from>
    <xdr:to>
      <xdr:col>10</xdr:col>
      <xdr:colOff>133350</xdr:colOff>
      <xdr:row>16</xdr:row>
      <xdr:rowOff>57150</xdr:rowOff>
    </xdr:to>
    <xdr:sp textlink="I78">
      <xdr:nvSpPr>
        <xdr:cNvPr id="41" name="TekstSylinder 44"/>
        <xdr:cNvSpPr txBox="1">
          <a:spLocks noChangeArrowheads="1"/>
        </xdr:cNvSpPr>
      </xdr:nvSpPr>
      <xdr:spPr>
        <a:xfrm>
          <a:off x="7391400" y="2886075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4358bcd-461f-4169-9e22-0eccdfefe28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533400</xdr:colOff>
      <xdr:row>16</xdr:row>
      <xdr:rowOff>104775</xdr:rowOff>
    </xdr:from>
    <xdr:to>
      <xdr:col>10</xdr:col>
      <xdr:colOff>133350</xdr:colOff>
      <xdr:row>18</xdr:row>
      <xdr:rowOff>85725</xdr:rowOff>
    </xdr:to>
    <xdr:sp textlink="I79">
      <xdr:nvSpPr>
        <xdr:cNvPr id="42" name="TekstSylinder 45"/>
        <xdr:cNvSpPr txBox="1">
          <a:spLocks noChangeArrowheads="1"/>
        </xdr:cNvSpPr>
      </xdr:nvSpPr>
      <xdr:spPr>
        <a:xfrm>
          <a:off x="7391400" y="330517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b7607af-351a-4ca1-be45-c203bc8e3f7d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18</xdr:row>
      <xdr:rowOff>114300</xdr:rowOff>
    </xdr:from>
    <xdr:to>
      <xdr:col>10</xdr:col>
      <xdr:colOff>123825</xdr:colOff>
      <xdr:row>20</xdr:row>
      <xdr:rowOff>95250</xdr:rowOff>
    </xdr:to>
    <xdr:sp textlink="I80">
      <xdr:nvSpPr>
        <xdr:cNvPr id="43" name="TekstSylinder 46"/>
        <xdr:cNvSpPr txBox="1">
          <a:spLocks noChangeArrowheads="1"/>
        </xdr:cNvSpPr>
      </xdr:nvSpPr>
      <xdr:spPr>
        <a:xfrm>
          <a:off x="7381875" y="3695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d12d110-37ea-434a-8b17-00c44feb5204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466725</xdr:colOff>
      <xdr:row>24</xdr:row>
      <xdr:rowOff>180975</xdr:rowOff>
    </xdr:from>
    <xdr:to>
      <xdr:col>2</xdr:col>
      <xdr:colOff>238125</xdr:colOff>
      <xdr:row>31</xdr:row>
      <xdr:rowOff>152400</xdr:rowOff>
    </xdr:to>
    <xdr:sp>
      <xdr:nvSpPr>
        <xdr:cNvPr id="44" name="Avrundet rektangel 47"/>
        <xdr:cNvSpPr>
          <a:spLocks/>
        </xdr:cNvSpPr>
      </xdr:nvSpPr>
      <xdr:spPr>
        <a:xfrm>
          <a:off x="466725" y="4905375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27</xdr:row>
      <xdr:rowOff>76200</xdr:rowOff>
    </xdr:from>
    <xdr:to>
      <xdr:col>1</xdr:col>
      <xdr:colOff>533400</xdr:colOff>
      <xdr:row>29</xdr:row>
      <xdr:rowOff>114300</xdr:rowOff>
    </xdr:to>
    <xdr:sp textlink="A85">
      <xdr:nvSpPr>
        <xdr:cNvPr id="45" name="TekstSylinder 48"/>
        <xdr:cNvSpPr txBox="1">
          <a:spLocks noChangeArrowheads="1"/>
        </xdr:cNvSpPr>
      </xdr:nvSpPr>
      <xdr:spPr>
        <a:xfrm>
          <a:off x="914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eaffe46-d35b-4fdc-80c4-d0d43201a487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533400</xdr:colOff>
      <xdr:row>25</xdr:row>
      <xdr:rowOff>57150</xdr:rowOff>
    </xdr:from>
    <xdr:to>
      <xdr:col>1</xdr:col>
      <xdr:colOff>66675</xdr:colOff>
      <xdr:row>27</xdr:row>
      <xdr:rowOff>66675</xdr:rowOff>
    </xdr:to>
    <xdr:sp textlink="A82">
      <xdr:nvSpPr>
        <xdr:cNvPr id="46" name="TekstSylinder 49"/>
        <xdr:cNvSpPr txBox="1">
          <a:spLocks noChangeArrowheads="1"/>
        </xdr:cNvSpPr>
      </xdr:nvSpPr>
      <xdr:spPr>
        <a:xfrm>
          <a:off x="533400" y="4972050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eec56d3-8d7f-4320-94c4-d8fe17548cd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523875</xdr:colOff>
      <xdr:row>27</xdr:row>
      <xdr:rowOff>66675</xdr:rowOff>
    </xdr:from>
    <xdr:to>
      <xdr:col>1</xdr:col>
      <xdr:colOff>142875</xdr:colOff>
      <xdr:row>29</xdr:row>
      <xdr:rowOff>104775</xdr:rowOff>
    </xdr:to>
    <xdr:sp textlink="A83">
      <xdr:nvSpPr>
        <xdr:cNvPr id="47" name="TekstSylinder 50"/>
        <xdr:cNvSpPr txBox="1">
          <a:spLocks noChangeArrowheads="1"/>
        </xdr:cNvSpPr>
      </xdr:nvSpPr>
      <xdr:spPr>
        <a:xfrm>
          <a:off x="523875" y="536257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75fb311-30c3-4dfe-9815-cab18bc00f1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542925</xdr:colOff>
      <xdr:row>29</xdr:row>
      <xdr:rowOff>123825</xdr:rowOff>
    </xdr:from>
    <xdr:to>
      <xdr:col>1</xdr:col>
      <xdr:colOff>76200</xdr:colOff>
      <xdr:row>31</xdr:row>
      <xdr:rowOff>85725</xdr:rowOff>
    </xdr:to>
    <xdr:sp textlink="A84">
      <xdr:nvSpPr>
        <xdr:cNvPr id="48" name="TekstSylinder 51"/>
        <xdr:cNvSpPr txBox="1">
          <a:spLocks noChangeArrowheads="1"/>
        </xdr:cNvSpPr>
      </xdr:nvSpPr>
      <xdr:spPr>
        <a:xfrm>
          <a:off x="542925" y="5810250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2155eb0-7c4a-4459-ac84-00ea86bf95e4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25</xdr:row>
      <xdr:rowOff>66675</xdr:rowOff>
    </xdr:from>
    <xdr:to>
      <xdr:col>2</xdr:col>
      <xdr:colOff>133350</xdr:colOff>
      <xdr:row>27</xdr:row>
      <xdr:rowOff>57150</xdr:rowOff>
    </xdr:to>
    <xdr:sp textlink="A86">
      <xdr:nvSpPr>
        <xdr:cNvPr id="49" name="TekstSylinder 52"/>
        <xdr:cNvSpPr txBox="1">
          <a:spLocks noChangeArrowheads="1"/>
        </xdr:cNvSpPr>
      </xdr:nvSpPr>
      <xdr:spPr>
        <a:xfrm>
          <a:off x="1295400" y="49815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82c6179-00dd-4e21-8f78-106e00a180bd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27</xdr:row>
      <xdr:rowOff>104775</xdr:rowOff>
    </xdr:from>
    <xdr:to>
      <xdr:col>2</xdr:col>
      <xdr:colOff>133350</xdr:colOff>
      <xdr:row>29</xdr:row>
      <xdr:rowOff>85725</xdr:rowOff>
    </xdr:to>
    <xdr:sp textlink="A87">
      <xdr:nvSpPr>
        <xdr:cNvPr id="50" name="TekstSylinder 53"/>
        <xdr:cNvSpPr txBox="1">
          <a:spLocks noChangeArrowheads="1"/>
        </xdr:cNvSpPr>
      </xdr:nvSpPr>
      <xdr:spPr>
        <a:xfrm>
          <a:off x="1295400" y="54006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375d8cb-bc1a-43cc-8592-63d3596a53c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523875</xdr:colOff>
      <xdr:row>29</xdr:row>
      <xdr:rowOff>114300</xdr:rowOff>
    </xdr:from>
    <xdr:to>
      <xdr:col>2</xdr:col>
      <xdr:colOff>123825</xdr:colOff>
      <xdr:row>31</xdr:row>
      <xdr:rowOff>95250</xdr:rowOff>
    </xdr:to>
    <xdr:sp textlink="A88">
      <xdr:nvSpPr>
        <xdr:cNvPr id="51" name="TekstSylinder 54"/>
        <xdr:cNvSpPr txBox="1">
          <a:spLocks noChangeArrowheads="1"/>
        </xdr:cNvSpPr>
      </xdr:nvSpPr>
      <xdr:spPr>
        <a:xfrm>
          <a:off x="1285875" y="58007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cc2ab6d-2263-4e5b-adfb-e017acbf6ac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466725</xdr:colOff>
      <xdr:row>24</xdr:row>
      <xdr:rowOff>180975</xdr:rowOff>
    </xdr:from>
    <xdr:to>
      <xdr:col>4</xdr:col>
      <xdr:colOff>238125</xdr:colOff>
      <xdr:row>31</xdr:row>
      <xdr:rowOff>152400</xdr:rowOff>
    </xdr:to>
    <xdr:sp>
      <xdr:nvSpPr>
        <xdr:cNvPr id="52" name="Avrundet rektangel 55"/>
        <xdr:cNvSpPr>
          <a:spLocks/>
        </xdr:cNvSpPr>
      </xdr:nvSpPr>
      <xdr:spPr>
        <a:xfrm>
          <a:off x="1990725" y="4905375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27</xdr:row>
      <xdr:rowOff>76200</xdr:rowOff>
    </xdr:from>
    <xdr:to>
      <xdr:col>3</xdr:col>
      <xdr:colOff>533400</xdr:colOff>
      <xdr:row>29</xdr:row>
      <xdr:rowOff>114300</xdr:rowOff>
    </xdr:to>
    <xdr:sp textlink="C85">
      <xdr:nvSpPr>
        <xdr:cNvPr id="53" name="TekstSylinder 56"/>
        <xdr:cNvSpPr txBox="1">
          <a:spLocks noChangeArrowheads="1"/>
        </xdr:cNvSpPr>
      </xdr:nvSpPr>
      <xdr:spPr>
        <a:xfrm>
          <a:off x="2438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d04e9db-756a-4d12-be6c-ce19241a749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542925</xdr:colOff>
      <xdr:row>25</xdr:row>
      <xdr:rowOff>47625</xdr:rowOff>
    </xdr:from>
    <xdr:to>
      <xdr:col>3</xdr:col>
      <xdr:colOff>76200</xdr:colOff>
      <xdr:row>27</xdr:row>
      <xdr:rowOff>57150</xdr:rowOff>
    </xdr:to>
    <xdr:sp textlink="C82">
      <xdr:nvSpPr>
        <xdr:cNvPr id="54" name="TekstSylinder 57"/>
        <xdr:cNvSpPr txBox="1">
          <a:spLocks noChangeArrowheads="1"/>
        </xdr:cNvSpPr>
      </xdr:nvSpPr>
      <xdr:spPr>
        <a:xfrm>
          <a:off x="2066925" y="4962525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d09651c-afd8-4b2b-8231-d2c7b13a15df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523875</xdr:colOff>
      <xdr:row>27</xdr:row>
      <xdr:rowOff>66675</xdr:rowOff>
    </xdr:from>
    <xdr:to>
      <xdr:col>3</xdr:col>
      <xdr:colOff>142875</xdr:colOff>
      <xdr:row>29</xdr:row>
      <xdr:rowOff>104775</xdr:rowOff>
    </xdr:to>
    <xdr:sp textlink="C83">
      <xdr:nvSpPr>
        <xdr:cNvPr id="55" name="TekstSylinder 58"/>
        <xdr:cNvSpPr txBox="1">
          <a:spLocks noChangeArrowheads="1"/>
        </xdr:cNvSpPr>
      </xdr:nvSpPr>
      <xdr:spPr>
        <a:xfrm>
          <a:off x="2047875" y="536257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8e1d838-3be5-4f61-bceb-4e3b0b0e2950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542925</xdr:colOff>
      <xdr:row>29</xdr:row>
      <xdr:rowOff>123825</xdr:rowOff>
    </xdr:from>
    <xdr:to>
      <xdr:col>3</xdr:col>
      <xdr:colOff>76200</xdr:colOff>
      <xdr:row>31</xdr:row>
      <xdr:rowOff>85725</xdr:rowOff>
    </xdr:to>
    <xdr:sp textlink="C84">
      <xdr:nvSpPr>
        <xdr:cNvPr id="56" name="TekstSylinder 59"/>
        <xdr:cNvSpPr txBox="1">
          <a:spLocks noChangeArrowheads="1"/>
        </xdr:cNvSpPr>
      </xdr:nvSpPr>
      <xdr:spPr>
        <a:xfrm>
          <a:off x="2066925" y="5810250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4e38ef1-66ca-466d-a009-96ab1abd1c4c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533400</xdr:colOff>
      <xdr:row>25</xdr:row>
      <xdr:rowOff>66675</xdr:rowOff>
    </xdr:from>
    <xdr:to>
      <xdr:col>4</xdr:col>
      <xdr:colOff>133350</xdr:colOff>
      <xdr:row>27</xdr:row>
      <xdr:rowOff>57150</xdr:rowOff>
    </xdr:to>
    <xdr:sp textlink="C86">
      <xdr:nvSpPr>
        <xdr:cNvPr id="57" name="TekstSylinder 60"/>
        <xdr:cNvSpPr txBox="1">
          <a:spLocks noChangeArrowheads="1"/>
        </xdr:cNvSpPr>
      </xdr:nvSpPr>
      <xdr:spPr>
        <a:xfrm>
          <a:off x="2819400" y="49815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519cad0-bdbb-47f4-b46e-860f3bb9c8bf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533400</xdr:colOff>
      <xdr:row>27</xdr:row>
      <xdr:rowOff>104775</xdr:rowOff>
    </xdr:from>
    <xdr:to>
      <xdr:col>4</xdr:col>
      <xdr:colOff>133350</xdr:colOff>
      <xdr:row>29</xdr:row>
      <xdr:rowOff>85725</xdr:rowOff>
    </xdr:to>
    <xdr:sp textlink="C87">
      <xdr:nvSpPr>
        <xdr:cNvPr id="58" name="TekstSylinder 61"/>
        <xdr:cNvSpPr txBox="1">
          <a:spLocks noChangeArrowheads="1"/>
        </xdr:cNvSpPr>
      </xdr:nvSpPr>
      <xdr:spPr>
        <a:xfrm>
          <a:off x="2819400" y="54006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4570805-6427-4881-b35b-3e4ccd4ec7f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523875</xdr:colOff>
      <xdr:row>29</xdr:row>
      <xdr:rowOff>114300</xdr:rowOff>
    </xdr:from>
    <xdr:to>
      <xdr:col>4</xdr:col>
      <xdr:colOff>123825</xdr:colOff>
      <xdr:row>31</xdr:row>
      <xdr:rowOff>95250</xdr:rowOff>
    </xdr:to>
    <xdr:sp textlink="C88">
      <xdr:nvSpPr>
        <xdr:cNvPr id="59" name="TekstSylinder 62"/>
        <xdr:cNvSpPr txBox="1">
          <a:spLocks noChangeArrowheads="1"/>
        </xdr:cNvSpPr>
      </xdr:nvSpPr>
      <xdr:spPr>
        <a:xfrm>
          <a:off x="2809875" y="58007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7a2d968-dc31-416d-90ff-864293199ce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466725</xdr:colOff>
      <xdr:row>24</xdr:row>
      <xdr:rowOff>180975</xdr:rowOff>
    </xdr:from>
    <xdr:to>
      <xdr:col>6</xdr:col>
      <xdr:colOff>238125</xdr:colOff>
      <xdr:row>31</xdr:row>
      <xdr:rowOff>152400</xdr:rowOff>
    </xdr:to>
    <xdr:sp>
      <xdr:nvSpPr>
        <xdr:cNvPr id="60" name="Avrundet rektangel 63"/>
        <xdr:cNvSpPr>
          <a:spLocks/>
        </xdr:cNvSpPr>
      </xdr:nvSpPr>
      <xdr:spPr>
        <a:xfrm>
          <a:off x="3514725" y="4905375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76200</xdr:rowOff>
    </xdr:from>
    <xdr:to>
      <xdr:col>5</xdr:col>
      <xdr:colOff>533400</xdr:colOff>
      <xdr:row>29</xdr:row>
      <xdr:rowOff>114300</xdr:rowOff>
    </xdr:to>
    <xdr:sp textlink="E85">
      <xdr:nvSpPr>
        <xdr:cNvPr id="61" name="TekstSylinder 64"/>
        <xdr:cNvSpPr txBox="1">
          <a:spLocks noChangeArrowheads="1"/>
        </xdr:cNvSpPr>
      </xdr:nvSpPr>
      <xdr:spPr>
        <a:xfrm>
          <a:off x="3962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bc734bb-dcc4-4b48-a747-853aa998755f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533400</xdr:colOff>
      <xdr:row>25</xdr:row>
      <xdr:rowOff>57150</xdr:rowOff>
    </xdr:from>
    <xdr:to>
      <xdr:col>5</xdr:col>
      <xdr:colOff>66675</xdr:colOff>
      <xdr:row>27</xdr:row>
      <xdr:rowOff>66675</xdr:rowOff>
    </xdr:to>
    <xdr:sp textlink="E82">
      <xdr:nvSpPr>
        <xdr:cNvPr id="62" name="TekstSylinder 65"/>
        <xdr:cNvSpPr txBox="1">
          <a:spLocks noChangeArrowheads="1"/>
        </xdr:cNvSpPr>
      </xdr:nvSpPr>
      <xdr:spPr>
        <a:xfrm>
          <a:off x="3581400" y="4972050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8da8c04-7458-48e8-a79d-59e11681c11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523875</xdr:colOff>
      <xdr:row>27</xdr:row>
      <xdr:rowOff>66675</xdr:rowOff>
    </xdr:from>
    <xdr:to>
      <xdr:col>5</xdr:col>
      <xdr:colOff>142875</xdr:colOff>
      <xdr:row>29</xdr:row>
      <xdr:rowOff>104775</xdr:rowOff>
    </xdr:to>
    <xdr:sp textlink="E83">
      <xdr:nvSpPr>
        <xdr:cNvPr id="63" name="TekstSylinder 66"/>
        <xdr:cNvSpPr txBox="1">
          <a:spLocks noChangeArrowheads="1"/>
        </xdr:cNvSpPr>
      </xdr:nvSpPr>
      <xdr:spPr>
        <a:xfrm>
          <a:off x="3571875" y="536257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b079a97-b142-4c4a-be29-d47a1bf113f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542925</xdr:colOff>
      <xdr:row>29</xdr:row>
      <xdr:rowOff>123825</xdr:rowOff>
    </xdr:from>
    <xdr:to>
      <xdr:col>5</xdr:col>
      <xdr:colOff>76200</xdr:colOff>
      <xdr:row>31</xdr:row>
      <xdr:rowOff>85725</xdr:rowOff>
    </xdr:to>
    <xdr:sp textlink="E84">
      <xdr:nvSpPr>
        <xdr:cNvPr id="64" name="TekstSylinder 67"/>
        <xdr:cNvSpPr txBox="1">
          <a:spLocks noChangeArrowheads="1"/>
        </xdr:cNvSpPr>
      </xdr:nvSpPr>
      <xdr:spPr>
        <a:xfrm>
          <a:off x="3590925" y="5810250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4e8bef9-6daf-4306-9d00-1474206529d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533400</xdr:colOff>
      <xdr:row>25</xdr:row>
      <xdr:rowOff>66675</xdr:rowOff>
    </xdr:from>
    <xdr:to>
      <xdr:col>6</xdr:col>
      <xdr:colOff>133350</xdr:colOff>
      <xdr:row>27</xdr:row>
      <xdr:rowOff>57150</xdr:rowOff>
    </xdr:to>
    <xdr:sp textlink="E86">
      <xdr:nvSpPr>
        <xdr:cNvPr id="65" name="TekstSylinder 68"/>
        <xdr:cNvSpPr txBox="1">
          <a:spLocks noChangeArrowheads="1"/>
        </xdr:cNvSpPr>
      </xdr:nvSpPr>
      <xdr:spPr>
        <a:xfrm>
          <a:off x="4343400" y="49815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b20481c-a391-42b0-b827-113c5c98559c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533400</xdr:colOff>
      <xdr:row>27</xdr:row>
      <xdr:rowOff>104775</xdr:rowOff>
    </xdr:from>
    <xdr:to>
      <xdr:col>6</xdr:col>
      <xdr:colOff>133350</xdr:colOff>
      <xdr:row>29</xdr:row>
      <xdr:rowOff>85725</xdr:rowOff>
    </xdr:to>
    <xdr:sp textlink="E87">
      <xdr:nvSpPr>
        <xdr:cNvPr id="66" name="TekstSylinder 69"/>
        <xdr:cNvSpPr txBox="1">
          <a:spLocks noChangeArrowheads="1"/>
        </xdr:cNvSpPr>
      </xdr:nvSpPr>
      <xdr:spPr>
        <a:xfrm>
          <a:off x="4343400" y="54006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ae01e42-c9f3-4e83-85a2-e7d18565f53f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523875</xdr:colOff>
      <xdr:row>29</xdr:row>
      <xdr:rowOff>114300</xdr:rowOff>
    </xdr:from>
    <xdr:to>
      <xdr:col>6</xdr:col>
      <xdr:colOff>123825</xdr:colOff>
      <xdr:row>31</xdr:row>
      <xdr:rowOff>95250</xdr:rowOff>
    </xdr:to>
    <xdr:sp textlink="E88">
      <xdr:nvSpPr>
        <xdr:cNvPr id="67" name="TekstSylinder 70"/>
        <xdr:cNvSpPr txBox="1">
          <a:spLocks noChangeArrowheads="1"/>
        </xdr:cNvSpPr>
      </xdr:nvSpPr>
      <xdr:spPr>
        <a:xfrm>
          <a:off x="4333875" y="58007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4b15301-8d55-4724-ae2b-d1f4149a3fb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466725</xdr:colOff>
      <xdr:row>24</xdr:row>
      <xdr:rowOff>180975</xdr:rowOff>
    </xdr:from>
    <xdr:to>
      <xdr:col>8</xdr:col>
      <xdr:colOff>238125</xdr:colOff>
      <xdr:row>31</xdr:row>
      <xdr:rowOff>152400</xdr:rowOff>
    </xdr:to>
    <xdr:sp>
      <xdr:nvSpPr>
        <xdr:cNvPr id="68" name="Avrundet rektangel 71"/>
        <xdr:cNvSpPr>
          <a:spLocks/>
        </xdr:cNvSpPr>
      </xdr:nvSpPr>
      <xdr:spPr>
        <a:xfrm>
          <a:off x="5038725" y="4905375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76200</xdr:rowOff>
    </xdr:from>
    <xdr:to>
      <xdr:col>7</xdr:col>
      <xdr:colOff>533400</xdr:colOff>
      <xdr:row>29</xdr:row>
      <xdr:rowOff>114300</xdr:rowOff>
    </xdr:to>
    <xdr:sp textlink="G85">
      <xdr:nvSpPr>
        <xdr:cNvPr id="69" name="TekstSylinder 72"/>
        <xdr:cNvSpPr txBox="1">
          <a:spLocks noChangeArrowheads="1"/>
        </xdr:cNvSpPr>
      </xdr:nvSpPr>
      <xdr:spPr>
        <a:xfrm>
          <a:off x="5486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2d9c28d-3ed1-4730-bac3-4f4622f1255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25</xdr:row>
      <xdr:rowOff>57150</xdr:rowOff>
    </xdr:from>
    <xdr:to>
      <xdr:col>7</xdr:col>
      <xdr:colOff>66675</xdr:colOff>
      <xdr:row>27</xdr:row>
      <xdr:rowOff>66675</xdr:rowOff>
    </xdr:to>
    <xdr:sp textlink="G82">
      <xdr:nvSpPr>
        <xdr:cNvPr id="70" name="TekstSylinder 73"/>
        <xdr:cNvSpPr txBox="1">
          <a:spLocks noChangeArrowheads="1"/>
        </xdr:cNvSpPr>
      </xdr:nvSpPr>
      <xdr:spPr>
        <a:xfrm>
          <a:off x="5105400" y="4972050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b297e80-2a9d-42a7-8f2d-66ea31c0fdcb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523875</xdr:colOff>
      <xdr:row>27</xdr:row>
      <xdr:rowOff>66675</xdr:rowOff>
    </xdr:from>
    <xdr:to>
      <xdr:col>7</xdr:col>
      <xdr:colOff>142875</xdr:colOff>
      <xdr:row>29</xdr:row>
      <xdr:rowOff>104775</xdr:rowOff>
    </xdr:to>
    <xdr:sp textlink="G83">
      <xdr:nvSpPr>
        <xdr:cNvPr id="71" name="TekstSylinder 74"/>
        <xdr:cNvSpPr txBox="1">
          <a:spLocks noChangeArrowheads="1"/>
        </xdr:cNvSpPr>
      </xdr:nvSpPr>
      <xdr:spPr>
        <a:xfrm>
          <a:off x="5095875" y="536257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67c8a0d-6ce8-4ae0-bd52-5c2b4c68565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542925</xdr:colOff>
      <xdr:row>29</xdr:row>
      <xdr:rowOff>95250</xdr:rowOff>
    </xdr:from>
    <xdr:to>
      <xdr:col>7</xdr:col>
      <xdr:colOff>76200</xdr:colOff>
      <xdr:row>31</xdr:row>
      <xdr:rowOff>57150</xdr:rowOff>
    </xdr:to>
    <xdr:sp textlink="G84">
      <xdr:nvSpPr>
        <xdr:cNvPr id="72" name="TekstSylinder 75"/>
        <xdr:cNvSpPr txBox="1">
          <a:spLocks noChangeArrowheads="1"/>
        </xdr:cNvSpPr>
      </xdr:nvSpPr>
      <xdr:spPr>
        <a:xfrm>
          <a:off x="5114925" y="5781675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2cdbfec-6543-4c24-86d3-0a0f586fc511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533400</xdr:colOff>
      <xdr:row>25</xdr:row>
      <xdr:rowOff>66675</xdr:rowOff>
    </xdr:from>
    <xdr:to>
      <xdr:col>8</xdr:col>
      <xdr:colOff>133350</xdr:colOff>
      <xdr:row>27</xdr:row>
      <xdr:rowOff>57150</xdr:rowOff>
    </xdr:to>
    <xdr:sp textlink="G86">
      <xdr:nvSpPr>
        <xdr:cNvPr id="73" name="TekstSylinder 76"/>
        <xdr:cNvSpPr txBox="1">
          <a:spLocks noChangeArrowheads="1"/>
        </xdr:cNvSpPr>
      </xdr:nvSpPr>
      <xdr:spPr>
        <a:xfrm>
          <a:off x="5867400" y="49815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63fd085-c4b1-468f-bac1-305b4b18b906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533400</xdr:colOff>
      <xdr:row>27</xdr:row>
      <xdr:rowOff>104775</xdr:rowOff>
    </xdr:from>
    <xdr:to>
      <xdr:col>8</xdr:col>
      <xdr:colOff>133350</xdr:colOff>
      <xdr:row>29</xdr:row>
      <xdr:rowOff>85725</xdr:rowOff>
    </xdr:to>
    <xdr:sp textlink="G87">
      <xdr:nvSpPr>
        <xdr:cNvPr id="74" name="TekstSylinder 77"/>
        <xdr:cNvSpPr txBox="1">
          <a:spLocks noChangeArrowheads="1"/>
        </xdr:cNvSpPr>
      </xdr:nvSpPr>
      <xdr:spPr>
        <a:xfrm>
          <a:off x="5867400" y="54006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eb47b98-8c8c-4d71-a63f-9dbdc647feb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523875</xdr:colOff>
      <xdr:row>29</xdr:row>
      <xdr:rowOff>114300</xdr:rowOff>
    </xdr:from>
    <xdr:to>
      <xdr:col>8</xdr:col>
      <xdr:colOff>123825</xdr:colOff>
      <xdr:row>31</xdr:row>
      <xdr:rowOff>95250</xdr:rowOff>
    </xdr:to>
    <xdr:sp textlink="G88">
      <xdr:nvSpPr>
        <xdr:cNvPr id="75" name="TekstSylinder 78"/>
        <xdr:cNvSpPr txBox="1">
          <a:spLocks noChangeArrowheads="1"/>
        </xdr:cNvSpPr>
      </xdr:nvSpPr>
      <xdr:spPr>
        <a:xfrm>
          <a:off x="5857875" y="58007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81ff1e3-436f-421c-856a-8668a8c7cca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466725</xdr:colOff>
      <xdr:row>24</xdr:row>
      <xdr:rowOff>180975</xdr:rowOff>
    </xdr:from>
    <xdr:to>
      <xdr:col>10</xdr:col>
      <xdr:colOff>238125</xdr:colOff>
      <xdr:row>31</xdr:row>
      <xdr:rowOff>152400</xdr:rowOff>
    </xdr:to>
    <xdr:sp>
      <xdr:nvSpPr>
        <xdr:cNvPr id="76" name="Avrundet rektangel 79"/>
        <xdr:cNvSpPr>
          <a:spLocks/>
        </xdr:cNvSpPr>
      </xdr:nvSpPr>
      <xdr:spPr>
        <a:xfrm>
          <a:off x="6562725" y="4905375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27</xdr:row>
      <xdr:rowOff>76200</xdr:rowOff>
    </xdr:from>
    <xdr:to>
      <xdr:col>9</xdr:col>
      <xdr:colOff>533400</xdr:colOff>
      <xdr:row>29</xdr:row>
      <xdr:rowOff>114300</xdr:rowOff>
    </xdr:to>
    <xdr:sp textlink="I85">
      <xdr:nvSpPr>
        <xdr:cNvPr id="77" name="TekstSylinder 80"/>
        <xdr:cNvSpPr txBox="1">
          <a:spLocks noChangeArrowheads="1"/>
        </xdr:cNvSpPr>
      </xdr:nvSpPr>
      <xdr:spPr>
        <a:xfrm>
          <a:off x="7010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bc98e22-2dd9-4c3b-b8e2-2d4f1519297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533400</xdr:colOff>
      <xdr:row>25</xdr:row>
      <xdr:rowOff>57150</xdr:rowOff>
    </xdr:from>
    <xdr:to>
      <xdr:col>9</xdr:col>
      <xdr:colOff>66675</xdr:colOff>
      <xdr:row>27</xdr:row>
      <xdr:rowOff>66675</xdr:rowOff>
    </xdr:to>
    <xdr:sp textlink="I82">
      <xdr:nvSpPr>
        <xdr:cNvPr id="78" name="TekstSylinder 81"/>
        <xdr:cNvSpPr txBox="1">
          <a:spLocks noChangeArrowheads="1"/>
        </xdr:cNvSpPr>
      </xdr:nvSpPr>
      <xdr:spPr>
        <a:xfrm>
          <a:off x="6629400" y="4972050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2789085-e739-48e1-8820-189cdd56e89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542925</xdr:colOff>
      <xdr:row>27</xdr:row>
      <xdr:rowOff>66675</xdr:rowOff>
    </xdr:from>
    <xdr:to>
      <xdr:col>9</xdr:col>
      <xdr:colOff>161925</xdr:colOff>
      <xdr:row>29</xdr:row>
      <xdr:rowOff>104775</xdr:rowOff>
    </xdr:to>
    <xdr:sp textlink="I83">
      <xdr:nvSpPr>
        <xdr:cNvPr id="79" name="TekstSylinder 82"/>
        <xdr:cNvSpPr txBox="1">
          <a:spLocks noChangeArrowheads="1"/>
        </xdr:cNvSpPr>
      </xdr:nvSpPr>
      <xdr:spPr>
        <a:xfrm>
          <a:off x="6638925" y="536257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e4182c4-8aaa-4338-959e-c9fd7248f91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533400</xdr:colOff>
      <xdr:row>29</xdr:row>
      <xdr:rowOff>123825</xdr:rowOff>
    </xdr:from>
    <xdr:to>
      <xdr:col>9</xdr:col>
      <xdr:colOff>66675</xdr:colOff>
      <xdr:row>31</xdr:row>
      <xdr:rowOff>85725</xdr:rowOff>
    </xdr:to>
    <xdr:sp textlink="I84">
      <xdr:nvSpPr>
        <xdr:cNvPr id="80" name="TekstSylinder 83"/>
        <xdr:cNvSpPr txBox="1">
          <a:spLocks noChangeArrowheads="1"/>
        </xdr:cNvSpPr>
      </xdr:nvSpPr>
      <xdr:spPr>
        <a:xfrm>
          <a:off x="6629400" y="5810250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1f5e561-c87c-4c66-aed7-9177882ad1d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533400</xdr:colOff>
      <xdr:row>25</xdr:row>
      <xdr:rowOff>66675</xdr:rowOff>
    </xdr:from>
    <xdr:to>
      <xdr:col>10</xdr:col>
      <xdr:colOff>133350</xdr:colOff>
      <xdr:row>27</xdr:row>
      <xdr:rowOff>57150</xdr:rowOff>
    </xdr:to>
    <xdr:sp textlink="I86">
      <xdr:nvSpPr>
        <xdr:cNvPr id="81" name="TekstSylinder 84"/>
        <xdr:cNvSpPr txBox="1">
          <a:spLocks noChangeArrowheads="1"/>
        </xdr:cNvSpPr>
      </xdr:nvSpPr>
      <xdr:spPr>
        <a:xfrm>
          <a:off x="7391400" y="49815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b46f22d-fb0f-4f46-800e-8dc047a46fd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533400</xdr:colOff>
      <xdr:row>27</xdr:row>
      <xdr:rowOff>104775</xdr:rowOff>
    </xdr:from>
    <xdr:to>
      <xdr:col>10</xdr:col>
      <xdr:colOff>133350</xdr:colOff>
      <xdr:row>29</xdr:row>
      <xdr:rowOff>85725</xdr:rowOff>
    </xdr:to>
    <xdr:sp textlink="I87">
      <xdr:nvSpPr>
        <xdr:cNvPr id="82" name="TekstSylinder 85"/>
        <xdr:cNvSpPr txBox="1">
          <a:spLocks noChangeArrowheads="1"/>
        </xdr:cNvSpPr>
      </xdr:nvSpPr>
      <xdr:spPr>
        <a:xfrm>
          <a:off x="7391400" y="540067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b573711-9eb9-4bb9-b028-bf45b72f02a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533400</xdr:colOff>
      <xdr:row>29</xdr:row>
      <xdr:rowOff>114300</xdr:rowOff>
    </xdr:from>
    <xdr:to>
      <xdr:col>10</xdr:col>
      <xdr:colOff>133350</xdr:colOff>
      <xdr:row>31</xdr:row>
      <xdr:rowOff>95250</xdr:rowOff>
    </xdr:to>
    <xdr:sp textlink="I88">
      <xdr:nvSpPr>
        <xdr:cNvPr id="83" name="TekstSylinder 86"/>
        <xdr:cNvSpPr txBox="1">
          <a:spLocks noChangeArrowheads="1"/>
        </xdr:cNvSpPr>
      </xdr:nvSpPr>
      <xdr:spPr>
        <a:xfrm>
          <a:off x="7391400" y="5800725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ad8b3bd-fe06-4d53-ad6c-d0d966734ecf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714375</xdr:colOff>
      <xdr:row>4</xdr:row>
      <xdr:rowOff>19050</xdr:rowOff>
    </xdr:from>
    <xdr:to>
      <xdr:col>4</xdr:col>
      <xdr:colOff>104775</xdr:colOff>
      <xdr:row>11</xdr:row>
      <xdr:rowOff>95250</xdr:rowOff>
    </xdr:to>
    <xdr:sp macro="[0]!nytt_kast">
      <xdr:nvSpPr>
        <xdr:cNvPr id="84" name="Likebent trekant 87"/>
        <xdr:cNvSpPr>
          <a:spLocks/>
        </xdr:cNvSpPr>
      </xdr:nvSpPr>
      <xdr:spPr>
        <a:xfrm>
          <a:off x="1476375" y="933450"/>
          <a:ext cx="1676400" cy="1409700"/>
        </a:xfrm>
        <a:prstGeom prst="triangl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Nytt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kast</a:t>
          </a:r>
        </a:p>
      </xdr:txBody>
    </xdr:sp>
    <xdr:clientData/>
  </xdr:twoCellAnchor>
  <xdr:twoCellAnchor>
    <xdr:from>
      <xdr:col>7</xdr:col>
      <xdr:colOff>28575</xdr:colOff>
      <xdr:row>4</xdr:row>
      <xdr:rowOff>190500</xdr:rowOff>
    </xdr:from>
    <xdr:to>
      <xdr:col>8</xdr:col>
      <xdr:colOff>676275</xdr:colOff>
      <xdr:row>11</xdr:row>
      <xdr:rowOff>95250</xdr:rowOff>
    </xdr:to>
    <xdr:sp>
      <xdr:nvSpPr>
        <xdr:cNvPr id="85" name="Ellipse 88">
          <a:hlinkClick r:id="rId1"/>
        </xdr:cNvPr>
        <xdr:cNvSpPr>
          <a:spLocks/>
        </xdr:cNvSpPr>
      </xdr:nvSpPr>
      <xdr:spPr>
        <a:xfrm>
          <a:off x="5362575" y="1104900"/>
          <a:ext cx="1409700" cy="1238250"/>
        </a:xfrm>
        <a:prstGeom prst="ellips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Hjem</a:t>
          </a:r>
        </a:p>
      </xdr:txBody>
    </xdr:sp>
    <xdr:clientData/>
  </xdr:twoCellAnchor>
  <xdr:twoCellAnchor>
    <xdr:from>
      <xdr:col>4</xdr:col>
      <xdr:colOff>552450</xdr:colOff>
      <xdr:row>4</xdr:row>
      <xdr:rowOff>142875</xdr:rowOff>
    </xdr:from>
    <xdr:to>
      <xdr:col>6</xdr:col>
      <xdr:colOff>419100</xdr:colOff>
      <xdr:row>11</xdr:row>
      <xdr:rowOff>95250</xdr:rowOff>
    </xdr:to>
    <xdr:sp>
      <xdr:nvSpPr>
        <xdr:cNvPr id="86" name="Rektangel 89">
          <a:hlinkClick r:id="rId2"/>
        </xdr:cNvPr>
        <xdr:cNvSpPr>
          <a:spLocks/>
        </xdr:cNvSpPr>
      </xdr:nvSpPr>
      <xdr:spPr>
        <a:xfrm>
          <a:off x="3600450" y="1057275"/>
          <a:ext cx="1390650" cy="1285875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4" max="4" width="11.421875" style="0" customWidth="1"/>
    <col min="12" max="12" width="12.8515625" style="0" customWidth="1"/>
    <col min="13" max="14" width="12.421875" style="0" customWidth="1"/>
  </cols>
  <sheetData>
    <row r="1" spans="1:14" ht="21">
      <c r="A1" s="16" t="s">
        <v>5</v>
      </c>
      <c r="B1" s="16"/>
      <c r="C1" s="16"/>
      <c r="D1" s="16"/>
      <c r="E1" s="16"/>
      <c r="M1" s="4"/>
      <c r="N1" s="4"/>
    </row>
    <row r="2" spans="1:14" ht="21">
      <c r="A2" s="16" t="s">
        <v>6</v>
      </c>
      <c r="B2" s="16"/>
      <c r="C2" s="16"/>
      <c r="D2" s="16"/>
      <c r="E2" s="16"/>
      <c r="M2" s="4"/>
      <c r="N2" s="4"/>
    </row>
    <row r="3" spans="13:14" ht="15">
      <c r="M3" s="4"/>
      <c r="N3" s="4"/>
    </row>
    <row r="4" spans="13:14" ht="15">
      <c r="M4" s="4" t="s">
        <v>0</v>
      </c>
      <c r="N4" s="4"/>
    </row>
    <row r="5" spans="13:14" ht="15">
      <c r="M5" s="23" t="s">
        <v>4</v>
      </c>
      <c r="N5" s="23"/>
    </row>
    <row r="6" spans="13:14" ht="15" customHeight="1" thickBot="1">
      <c r="M6" s="24"/>
      <c r="N6" s="24"/>
    </row>
    <row r="7" spans="13:14" ht="15" customHeight="1">
      <c r="M7" s="12" t="s">
        <v>1</v>
      </c>
      <c r="N7" s="14" t="s">
        <v>2</v>
      </c>
    </row>
    <row r="8" spans="13:14" ht="15" customHeight="1" thickBot="1">
      <c r="M8" s="13"/>
      <c r="N8" s="15"/>
    </row>
    <row r="9" spans="13:14" ht="15">
      <c r="M9" s="6" t="s">
        <v>0</v>
      </c>
      <c r="N9" s="9" t="s">
        <v>0</v>
      </c>
    </row>
    <row r="10" spans="13:14" ht="15">
      <c r="M10" s="7" t="s">
        <v>0</v>
      </c>
      <c r="N10" s="10" t="s">
        <v>0</v>
      </c>
    </row>
    <row r="11" spans="13:14" ht="15">
      <c r="M11" s="7" t="s">
        <v>0</v>
      </c>
      <c r="N11" s="10" t="s">
        <v>0</v>
      </c>
    </row>
    <row r="12" spans="13:14" ht="15">
      <c r="M12" s="7" t="s">
        <v>3</v>
      </c>
      <c r="N12" s="10" t="s">
        <v>0</v>
      </c>
    </row>
    <row r="13" spans="13:14" ht="15">
      <c r="M13" s="7"/>
      <c r="N13" s="10" t="s">
        <v>0</v>
      </c>
    </row>
    <row r="14" spans="13:14" ht="15">
      <c r="M14" s="7"/>
      <c r="N14" s="10" t="s">
        <v>0</v>
      </c>
    </row>
    <row r="15" spans="11:14" ht="15">
      <c r="K15" s="29">
        <f>IF(K74&gt;2,20,0)</f>
        <v>0</v>
      </c>
      <c r="M15" s="7"/>
      <c r="N15" s="10" t="s">
        <v>0</v>
      </c>
    </row>
    <row r="16" spans="11:14" ht="15">
      <c r="K16" s="29"/>
      <c r="M16" s="7"/>
      <c r="N16" s="10" t="s">
        <v>0</v>
      </c>
    </row>
    <row r="17" spans="11:14" ht="15">
      <c r="K17" s="29"/>
      <c r="M17" s="7"/>
      <c r="N17" s="10" t="s">
        <v>0</v>
      </c>
    </row>
    <row r="18" spans="13:14" ht="15">
      <c r="M18" s="8"/>
      <c r="N18" s="11" t="s">
        <v>0</v>
      </c>
    </row>
    <row r="19" spans="13:14" ht="15">
      <c r="M19" s="17"/>
      <c r="N19" s="18"/>
    </row>
    <row r="20" spans="13:14" ht="15">
      <c r="M20" s="17"/>
      <c r="N20" s="18"/>
    </row>
    <row r="21" spans="13:14" ht="15">
      <c r="M21" s="17"/>
      <c r="N21" s="18"/>
    </row>
    <row r="22" spans="13:14" ht="15">
      <c r="M22" s="17"/>
      <c r="N22" s="18"/>
    </row>
    <row r="23" spans="13:14" ht="15">
      <c r="M23" s="17"/>
      <c r="N23" s="18"/>
    </row>
    <row r="24" spans="13:14" ht="15">
      <c r="M24" s="17"/>
      <c r="N24" s="18"/>
    </row>
    <row r="25" spans="13:14" ht="15">
      <c r="M25" s="17"/>
      <c r="N25" s="18"/>
    </row>
    <row r="26" spans="11:14" ht="15">
      <c r="K26" s="29">
        <f>IF(AND(M74&lt;4,N74&gt;0),10,0)</f>
        <v>0</v>
      </c>
      <c r="M26" s="17"/>
      <c r="N26" s="18"/>
    </row>
    <row r="27" spans="11:14" ht="15">
      <c r="K27" s="29"/>
      <c r="M27" s="17"/>
      <c r="N27" s="18"/>
    </row>
    <row r="28" spans="11:14" ht="15.75" thickBot="1">
      <c r="K28" s="29"/>
      <c r="M28" s="17"/>
      <c r="N28" s="18"/>
    </row>
    <row r="29" spans="13:14" ht="15">
      <c r="M29" s="25">
        <f>SUM(M9:M28)</f>
        <v>0</v>
      </c>
      <c r="N29" s="27">
        <f>SUM(N9:N28)</f>
        <v>0</v>
      </c>
    </row>
    <row r="30" spans="13:14" ht="15.75" thickBot="1">
      <c r="M30" s="26"/>
      <c r="N30" s="28"/>
    </row>
    <row r="31" spans="13:14" ht="15">
      <c r="M31" s="4"/>
      <c r="N31" s="4"/>
    </row>
    <row r="32" spans="13:14" ht="15">
      <c r="M32" s="4"/>
      <c r="N32" s="4"/>
    </row>
    <row r="37" spans="11:14" ht="15"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5">
      <c r="N44">
        <v>3</v>
      </c>
    </row>
    <row r="45" ht="15.75" thickBot="1">
      <c r="E45" s="5"/>
    </row>
    <row r="46" spans="13:14" ht="15" customHeight="1">
      <c r="M46" s="30" t="s">
        <v>1</v>
      </c>
      <c r="N46" s="32" t="s">
        <v>2</v>
      </c>
    </row>
    <row r="47" spans="13:14" ht="15" customHeight="1" thickBot="1">
      <c r="M47" s="31"/>
      <c r="N47" s="33"/>
    </row>
    <row r="48" spans="13:14" ht="15">
      <c r="M48" s="6" t="s">
        <v>0</v>
      </c>
      <c r="N48" s="9" t="s">
        <v>0</v>
      </c>
    </row>
    <row r="49" spans="13:15" ht="15">
      <c r="M49" s="7" t="s">
        <v>0</v>
      </c>
      <c r="N49" s="10" t="s">
        <v>0</v>
      </c>
      <c r="O49" t="s">
        <v>0</v>
      </c>
    </row>
    <row r="50" spans="13:14" ht="15">
      <c r="M50" s="7" t="s">
        <v>0</v>
      </c>
      <c r="N50" s="10" t="s">
        <v>0</v>
      </c>
    </row>
    <row r="51" spans="13:14" ht="15">
      <c r="M51" s="7" t="s">
        <v>0</v>
      </c>
      <c r="N51" s="10" t="s">
        <v>0</v>
      </c>
    </row>
    <row r="52" spans="13:14" ht="15">
      <c r="M52" s="7" t="s">
        <v>0</v>
      </c>
      <c r="N52" s="10" t="s">
        <v>0</v>
      </c>
    </row>
    <row r="53" spans="13:14" ht="15">
      <c r="M53" s="7" t="s">
        <v>0</v>
      </c>
      <c r="N53" s="10" t="s">
        <v>0</v>
      </c>
    </row>
    <row r="54" spans="13:14" ht="15">
      <c r="M54" s="7" t="s">
        <v>0</v>
      </c>
      <c r="N54" s="10" t="s">
        <v>0</v>
      </c>
    </row>
    <row r="55" spans="13:14" ht="15">
      <c r="M55" s="7" t="s">
        <v>0</v>
      </c>
      <c r="N55" s="10" t="s">
        <v>0</v>
      </c>
    </row>
    <row r="56" spans="13:14" ht="15">
      <c r="M56" s="7" t="s">
        <v>0</v>
      </c>
      <c r="N56" s="10" t="s">
        <v>0</v>
      </c>
    </row>
    <row r="57" spans="13:14" ht="15" customHeight="1" thickBot="1">
      <c r="M57" s="8" t="s">
        <v>0</v>
      </c>
      <c r="N57" s="11" t="s">
        <v>0</v>
      </c>
    </row>
    <row r="58" spans="13:14" ht="15" customHeight="1">
      <c r="M58" s="19">
        <f>SUM(M48:M57)</f>
        <v>0</v>
      </c>
      <c r="N58" s="21">
        <f>SUM(N48:N57)</f>
        <v>0</v>
      </c>
    </row>
    <row r="59" spans="13:14" ht="15.75" thickBot="1">
      <c r="M59" s="20"/>
      <c r="N59" s="22"/>
    </row>
    <row r="67" spans="1:14" ht="15">
      <c r="A67">
        <f>COUNTIF((B77),1)</f>
        <v>0</v>
      </c>
      <c r="B67">
        <f>COUNTIF((B85),1)</f>
        <v>0</v>
      </c>
      <c r="C67">
        <f aca="true" t="shared" si="0" ref="C67:I67">COUNTIF((D77),1)</f>
        <v>0</v>
      </c>
      <c r="D67">
        <f>COUNTIF(D85,1)</f>
        <v>0</v>
      </c>
      <c r="E67">
        <f t="shared" si="0"/>
        <v>1</v>
      </c>
      <c r="F67">
        <f>COUNTIF(F85,1)</f>
        <v>1</v>
      </c>
      <c r="G67">
        <f t="shared" si="0"/>
        <v>0</v>
      </c>
      <c r="H67">
        <f>COUNTIF(H85,1)</f>
        <v>0</v>
      </c>
      <c r="I67">
        <f t="shared" si="0"/>
        <v>0</v>
      </c>
      <c r="J67">
        <f>COUNTIF(J85,1)</f>
        <v>0</v>
      </c>
      <c r="K67">
        <f>A67+C67+E67+G67+I67</f>
        <v>1</v>
      </c>
      <c r="L67">
        <f>B67+D67+F67+H67+J67</f>
        <v>1</v>
      </c>
      <c r="M67">
        <f aca="true" t="shared" si="1" ref="M67:M72">IF(L67&gt;0,1,0)</f>
        <v>1</v>
      </c>
      <c r="N67">
        <f aca="true" t="shared" si="2" ref="N67:N72">IF(L67=2,1,0)</f>
        <v>0</v>
      </c>
    </row>
    <row r="68" spans="1:14" ht="15">
      <c r="A68">
        <f>COUNTIF((B77),2)</f>
        <v>0</v>
      </c>
      <c r="B68">
        <f>COUNTIF((B85),2)</f>
        <v>0</v>
      </c>
      <c r="C68">
        <f aca="true" t="shared" si="3" ref="C68:I68">COUNTIF((D77),2)</f>
        <v>1</v>
      </c>
      <c r="D68">
        <f>COUNTIF(D85,2)</f>
        <v>0</v>
      </c>
      <c r="E68">
        <f t="shared" si="3"/>
        <v>0</v>
      </c>
      <c r="F68">
        <f>COUNTIF(F85,2)</f>
        <v>0</v>
      </c>
      <c r="G68">
        <f t="shared" si="3"/>
        <v>0</v>
      </c>
      <c r="H68">
        <f>COUNTIF(H85,2)</f>
        <v>0</v>
      </c>
      <c r="I68">
        <f t="shared" si="3"/>
        <v>0</v>
      </c>
      <c r="J68">
        <f>COUNTIF(J85,2)</f>
        <v>1</v>
      </c>
      <c r="K68">
        <f aca="true" t="shared" si="4" ref="K68:L72">A68+C68+E68+G68+I68</f>
        <v>1</v>
      </c>
      <c r="L68">
        <f t="shared" si="4"/>
        <v>1</v>
      </c>
      <c r="M68">
        <f t="shared" si="1"/>
        <v>1</v>
      </c>
      <c r="N68">
        <f t="shared" si="2"/>
        <v>0</v>
      </c>
    </row>
    <row r="69" spans="1:14" ht="15">
      <c r="A69">
        <f>COUNTIF((B77),3)</f>
        <v>0</v>
      </c>
      <c r="B69">
        <f>COUNTIF((B85),3)</f>
        <v>0</v>
      </c>
      <c r="C69">
        <f aca="true" t="shared" si="5" ref="C69:I69">COUNTIF((D77),3)</f>
        <v>0</v>
      </c>
      <c r="D69">
        <f>COUNTIF(D85,3)</f>
        <v>0</v>
      </c>
      <c r="E69">
        <f t="shared" si="5"/>
        <v>0</v>
      </c>
      <c r="F69">
        <f>COUNTIF(F85,3)</f>
        <v>0</v>
      </c>
      <c r="G69">
        <f t="shared" si="5"/>
        <v>0</v>
      </c>
      <c r="H69">
        <f>COUNTIF(H85,3)</f>
        <v>0</v>
      </c>
      <c r="I69">
        <f t="shared" si="5"/>
        <v>0</v>
      </c>
      <c r="J69">
        <f>COUNTIF(J85,3)</f>
        <v>0</v>
      </c>
      <c r="K69">
        <f t="shared" si="4"/>
        <v>0</v>
      </c>
      <c r="L69">
        <f t="shared" si="4"/>
        <v>0</v>
      </c>
      <c r="M69">
        <f t="shared" si="1"/>
        <v>0</v>
      </c>
      <c r="N69">
        <f t="shared" si="2"/>
        <v>0</v>
      </c>
    </row>
    <row r="70" spans="1:14" ht="15">
      <c r="A70">
        <f>COUNTIF((B77),4)</f>
        <v>0</v>
      </c>
      <c r="B70">
        <f>COUNTIF((B85),4)</f>
        <v>0</v>
      </c>
      <c r="C70">
        <f aca="true" t="shared" si="6" ref="C70:I70">COUNTIF((D77),4)</f>
        <v>0</v>
      </c>
      <c r="D70">
        <f>COUNTIF(D85,4)</f>
        <v>0</v>
      </c>
      <c r="E70">
        <f t="shared" si="6"/>
        <v>0</v>
      </c>
      <c r="F70">
        <f>COUNTIF(F85,4)</f>
        <v>0</v>
      </c>
      <c r="G70">
        <f t="shared" si="6"/>
        <v>1</v>
      </c>
      <c r="H70">
        <f>COUNTIF(H85,4)</f>
        <v>1</v>
      </c>
      <c r="I70">
        <f t="shared" si="6"/>
        <v>0</v>
      </c>
      <c r="J70">
        <f>COUNTIF(J85,4)</f>
        <v>0</v>
      </c>
      <c r="K70">
        <f t="shared" si="4"/>
        <v>1</v>
      </c>
      <c r="L70">
        <f t="shared" si="4"/>
        <v>1</v>
      </c>
      <c r="M70">
        <f t="shared" si="1"/>
        <v>1</v>
      </c>
      <c r="N70">
        <f t="shared" si="2"/>
        <v>0</v>
      </c>
    </row>
    <row r="71" spans="1:14" ht="15">
      <c r="A71">
        <f>COUNTIF((B77),5)</f>
        <v>0</v>
      </c>
      <c r="B71">
        <f>COUNTIF((B85),5)</f>
        <v>1</v>
      </c>
      <c r="C71">
        <f aca="true" t="shared" si="7" ref="C71:I71">COUNTIF((D77),5)</f>
        <v>0</v>
      </c>
      <c r="D71">
        <f>COUNTIF(D85,5)</f>
        <v>1</v>
      </c>
      <c r="E71">
        <f t="shared" si="7"/>
        <v>0</v>
      </c>
      <c r="F71">
        <f>COUNTIF(F85,5)</f>
        <v>0</v>
      </c>
      <c r="G71">
        <f t="shared" si="7"/>
        <v>0</v>
      </c>
      <c r="H71">
        <f>COUNTIF(H85,5)</f>
        <v>0</v>
      </c>
      <c r="I71">
        <f t="shared" si="7"/>
        <v>0</v>
      </c>
      <c r="J71">
        <f>COUNTIF(J85,5)</f>
        <v>0</v>
      </c>
      <c r="K71">
        <f t="shared" si="4"/>
        <v>0</v>
      </c>
      <c r="L71">
        <f t="shared" si="4"/>
        <v>2</v>
      </c>
      <c r="M71">
        <f t="shared" si="1"/>
        <v>1</v>
      </c>
      <c r="N71">
        <f t="shared" si="2"/>
        <v>1</v>
      </c>
    </row>
    <row r="72" spans="1:14" ht="15">
      <c r="A72">
        <f>COUNTIF((B77),6)</f>
        <v>1</v>
      </c>
      <c r="B72">
        <f>COUNTIF((B85),6)</f>
        <v>0</v>
      </c>
      <c r="C72">
        <f aca="true" t="shared" si="8" ref="C72:I72">COUNTIF((D77),6)</f>
        <v>0</v>
      </c>
      <c r="D72">
        <f>COUNTIF(D85,6)</f>
        <v>0</v>
      </c>
      <c r="E72">
        <f t="shared" si="8"/>
        <v>0</v>
      </c>
      <c r="F72">
        <f>COUNTIF(F85,6)</f>
        <v>0</v>
      </c>
      <c r="G72">
        <f t="shared" si="8"/>
        <v>0</v>
      </c>
      <c r="H72">
        <f>COUNTIF(H85,6)</f>
        <v>0</v>
      </c>
      <c r="I72">
        <f t="shared" si="8"/>
        <v>1</v>
      </c>
      <c r="J72">
        <f>COUNTIF(J85,6)</f>
        <v>0</v>
      </c>
      <c r="K72">
        <f t="shared" si="4"/>
        <v>2</v>
      </c>
      <c r="L72">
        <f t="shared" si="4"/>
        <v>0</v>
      </c>
      <c r="M72">
        <f t="shared" si="1"/>
        <v>0</v>
      </c>
      <c r="N72">
        <f t="shared" si="2"/>
        <v>0</v>
      </c>
    </row>
    <row r="74" spans="1:14" ht="15">
      <c r="A74" s="1" t="str">
        <f>IF(B77&gt;3,"n"," ")</f>
        <v>n</v>
      </c>
      <c r="C74" s="1" t="str">
        <f>IF(D77&gt;3,"n"," ")</f>
        <v> </v>
      </c>
      <c r="E74" s="1" t="str">
        <f>IF(F77&gt;3,"n"," ")</f>
        <v> </v>
      </c>
      <c r="G74" s="1" t="str">
        <f>IF(H77&gt;3,"n"," ")</f>
        <v>n</v>
      </c>
      <c r="I74" s="1" t="str">
        <f>IF(J77&gt;3,"n"," ")</f>
        <v>n</v>
      </c>
      <c r="K74">
        <f>MAXA(K67:K72)</f>
        <v>2</v>
      </c>
      <c r="L74">
        <f>MAXA(L67:L72)</f>
        <v>2</v>
      </c>
      <c r="M74">
        <f>SUM(M67:M72)</f>
        <v>4</v>
      </c>
      <c r="N74">
        <f>SUM(N67:N72)</f>
        <v>1</v>
      </c>
    </row>
    <row r="75" spans="1:9" ht="15">
      <c r="A75" s="2" t="str">
        <f>IF(B77=6,"n"," ")</f>
        <v>n</v>
      </c>
      <c r="C75" s="2" t="str">
        <f>IF(D77=6,"n"," ")</f>
        <v> </v>
      </c>
      <c r="E75" s="2" t="str">
        <f>IF(F77=6,"n"," ")</f>
        <v> </v>
      </c>
      <c r="G75" s="2" t="str">
        <f>IF(H77=6,"n"," ")</f>
        <v> </v>
      </c>
      <c r="I75" s="2" t="str">
        <f>IF(J77=6,"n"," ")</f>
        <v>n</v>
      </c>
    </row>
    <row r="76" spans="1:9" ht="15">
      <c r="A76" s="2" t="str">
        <f>IF(B77&gt;1,"n"," ")</f>
        <v>n</v>
      </c>
      <c r="C76" s="2" t="str">
        <f>IF(D77&gt;1,"n"," ")</f>
        <v>n</v>
      </c>
      <c r="E76" s="2" t="str">
        <f>IF(F77&gt;1,"n"," ")</f>
        <v> </v>
      </c>
      <c r="G76" s="2" t="str">
        <f>IF(H77&gt;1,"n"," ")</f>
        <v>n</v>
      </c>
      <c r="I76" s="2" t="str">
        <f>IF(J77&gt;1,"n"," ")</f>
        <v>n</v>
      </c>
    </row>
    <row r="77" spans="1:10" ht="15">
      <c r="A77" s="2" t="str">
        <f>IF(OR(B77=1,B77=3,B77=5),"n"," ")</f>
        <v> </v>
      </c>
      <c r="B77">
        <f>ROUNDDOWN(RAND()*6,0)+1</f>
        <v>6</v>
      </c>
      <c r="C77" s="2" t="str">
        <f>IF(OR(D77=1,D77=3,D77=5),"n"," ")</f>
        <v> </v>
      </c>
      <c r="D77">
        <f>ROUNDDOWN(RAND()*6,0)+1</f>
        <v>2</v>
      </c>
      <c r="E77" s="2" t="str">
        <f>IF(OR(F77=1,F77=3,F77=5),"n"," ")</f>
        <v>n</v>
      </c>
      <c r="F77">
        <f>ROUNDDOWN(RAND()*6,0)+1</f>
        <v>1</v>
      </c>
      <c r="G77" s="2" t="str">
        <f>IF(OR(H77=1,H77=3,H77=5),"n"," ")</f>
        <v> </v>
      </c>
      <c r="H77">
        <f>ROUNDDOWN(RAND()*6,0)+1</f>
        <v>4</v>
      </c>
      <c r="I77" s="2" t="str">
        <f>IF(OR(J77=1,J77=3,J77=5),"n"," ")</f>
        <v> </v>
      </c>
      <c r="J77">
        <f>ROUNDDOWN(RAND()*6,0)+1</f>
        <v>6</v>
      </c>
    </row>
    <row r="78" spans="1:9" ht="15">
      <c r="A78" s="2" t="str">
        <f>IF(B77&gt;1,"n"," ")</f>
        <v>n</v>
      </c>
      <c r="C78" s="2" t="str">
        <f>IF(D77&gt;1,"n"," ")</f>
        <v>n</v>
      </c>
      <c r="E78" s="2" t="str">
        <f>IF(F77&gt;1,"n"," ")</f>
        <v> </v>
      </c>
      <c r="G78" s="2" t="str">
        <f>IF(H77&gt;1,"n"," ")</f>
        <v>n</v>
      </c>
      <c r="I78" s="2" t="str">
        <f>IF(J77&gt;1,"n"," ")</f>
        <v>n</v>
      </c>
    </row>
    <row r="79" spans="1:9" ht="15">
      <c r="A79" s="2" t="str">
        <f>IF(B77=6,"n"," ")</f>
        <v>n</v>
      </c>
      <c r="C79" s="2" t="str">
        <f>IF(D77=6,"n"," ")</f>
        <v> </v>
      </c>
      <c r="E79" s="2" t="str">
        <f>IF(F77=6,"n"," ")</f>
        <v> </v>
      </c>
      <c r="G79" s="2" t="str">
        <f>IF(H77=6,"n"," ")</f>
        <v> </v>
      </c>
      <c r="I79" s="2" t="str">
        <f>IF(J77=6,"n"," ")</f>
        <v>n</v>
      </c>
    </row>
    <row r="80" spans="1:9" ht="15">
      <c r="A80" s="3" t="str">
        <f>IF(B77&gt;3,"n"," ")</f>
        <v>n</v>
      </c>
      <c r="C80" s="3" t="str">
        <f>IF(D77&gt;3,"n"," ")</f>
        <v> </v>
      </c>
      <c r="E80" s="3" t="str">
        <f>IF(F77&gt;3,"n"," ")</f>
        <v> </v>
      </c>
      <c r="G80" s="3" t="str">
        <f>IF(H77&gt;3,"n"," ")</f>
        <v>n</v>
      </c>
      <c r="I80" s="3" t="str">
        <f>IF(J77&gt;3,"n"," ")</f>
        <v>n</v>
      </c>
    </row>
    <row r="82" spans="1:9" ht="15">
      <c r="A82" s="1" t="str">
        <f>IF(B85&gt;3,"n"," ")</f>
        <v>n</v>
      </c>
      <c r="C82" s="1" t="str">
        <f>IF(D85&gt;3,"n"," ")</f>
        <v>n</v>
      </c>
      <c r="E82" s="1" t="str">
        <f>IF(F85&gt;3,"n"," ")</f>
        <v> </v>
      </c>
      <c r="G82" s="1" t="str">
        <f>IF(H85&gt;3,"n"," ")</f>
        <v>n</v>
      </c>
      <c r="I82" s="1" t="str">
        <f>IF(J85&gt;3,"n"," ")</f>
        <v> </v>
      </c>
    </row>
    <row r="83" spans="1:9" ht="15">
      <c r="A83" s="2" t="str">
        <f>IF(B85=6,"n"," ")</f>
        <v> </v>
      </c>
      <c r="C83" s="2" t="str">
        <f>IF(D85=6,"n"," ")</f>
        <v> </v>
      </c>
      <c r="E83" s="2" t="str">
        <f>IF(F85=6,"n"," ")</f>
        <v> </v>
      </c>
      <c r="G83" s="2" t="str">
        <f>IF(H85=6,"n"," ")</f>
        <v> </v>
      </c>
      <c r="I83" s="2" t="str">
        <f>IF(J85=6,"n"," ")</f>
        <v> </v>
      </c>
    </row>
    <row r="84" spans="1:9" ht="15">
      <c r="A84" s="2" t="str">
        <f>IF(B85&gt;1,"n"," ")</f>
        <v>n</v>
      </c>
      <c r="C84" s="2" t="str">
        <f>IF(D85&gt;1,"n"," ")</f>
        <v>n</v>
      </c>
      <c r="E84" s="2" t="str">
        <f>IF(F85&gt;1,"n"," ")</f>
        <v> </v>
      </c>
      <c r="G84" s="2" t="str">
        <f>IF(H85&gt;1,"n"," ")</f>
        <v>n</v>
      </c>
      <c r="I84" s="2" t="str">
        <f>IF(J85&gt;1,"n"," ")</f>
        <v>n</v>
      </c>
    </row>
    <row r="85" spans="1:10" ht="15">
      <c r="A85" s="2" t="str">
        <f>IF(OR(B85=1,B85=3,B85=5),"n"," ")</f>
        <v>n</v>
      </c>
      <c r="B85">
        <f>ROUNDDOWN(RAND()*6,0)+1</f>
        <v>5</v>
      </c>
      <c r="C85" s="2" t="str">
        <f>IF(OR(D85=1,D85=3,D85=5),"n"," ")</f>
        <v>n</v>
      </c>
      <c r="D85">
        <f>ROUNDDOWN(RAND()*6,0)+1</f>
        <v>5</v>
      </c>
      <c r="E85" s="2" t="str">
        <f>IF(OR(F85=1,F85=3,F85=5),"n"," ")</f>
        <v>n</v>
      </c>
      <c r="F85">
        <f>ROUNDDOWN(RAND()*6,0)+1</f>
        <v>1</v>
      </c>
      <c r="G85" s="2" t="str">
        <f>IF(OR(H85=1,H85=3,H85=5),"n"," ")</f>
        <v> </v>
      </c>
      <c r="H85">
        <f>ROUNDDOWN(RAND()*6,0)+1</f>
        <v>4</v>
      </c>
      <c r="I85" s="2" t="str">
        <f>IF(OR(J85=1,J85=3,J85=5),"n"," ")</f>
        <v> </v>
      </c>
      <c r="J85">
        <f>ROUNDDOWN(RAND()*6,0)+1</f>
        <v>2</v>
      </c>
    </row>
    <row r="86" spans="1:9" ht="15">
      <c r="A86" s="2" t="str">
        <f>IF(B85&gt;1,"n"," ")</f>
        <v>n</v>
      </c>
      <c r="C86" s="2" t="str">
        <f>IF(D85&gt;1,"n"," ")</f>
        <v>n</v>
      </c>
      <c r="E86" s="2" t="str">
        <f>IF(F85&gt;1,"n"," ")</f>
        <v> </v>
      </c>
      <c r="G86" s="2" t="str">
        <f>IF(H85&gt;1,"n"," ")</f>
        <v>n</v>
      </c>
      <c r="I86" s="2" t="str">
        <f>IF(J85&gt;1,"n"," ")</f>
        <v>n</v>
      </c>
    </row>
    <row r="87" spans="1:9" ht="15">
      <c r="A87" s="2" t="str">
        <f>IF(B85=6,"n"," ")</f>
        <v> </v>
      </c>
      <c r="C87" s="2" t="str">
        <f>IF(D85=6,"n"," ")</f>
        <v> </v>
      </c>
      <c r="E87" s="2" t="str">
        <f>IF(F85=6,"n"," ")</f>
        <v> </v>
      </c>
      <c r="G87" s="2" t="str">
        <f>IF(H85=6,"n"," ")</f>
        <v> </v>
      </c>
      <c r="I87" s="2" t="str">
        <f>IF(J85=6,"n"," ")</f>
        <v> </v>
      </c>
    </row>
    <row r="88" spans="1:9" ht="15">
      <c r="A88" s="3" t="str">
        <f>IF(B85&gt;3,"n"," ")</f>
        <v>n</v>
      </c>
      <c r="C88" s="3" t="str">
        <f>IF(D85&gt;3,"n"," ")</f>
        <v>n</v>
      </c>
      <c r="E88" s="3" t="str">
        <f>IF(F85&gt;3,"n"," ")</f>
        <v> </v>
      </c>
      <c r="G88" s="3" t="str">
        <f>IF(H85&gt;3,"n"," ")</f>
        <v>n</v>
      </c>
      <c r="I88" s="3" t="str">
        <f>IF(J85&gt;3,"n"," ")</f>
        <v> </v>
      </c>
    </row>
    <row r="101" spans="1:9" ht="15">
      <c r="A101" s="1" t="str">
        <f>IF(B103&gt;3,"n"," ")</f>
        <v>n</v>
      </c>
      <c r="C101" s="1" t="str">
        <f>IF(D103&gt;3,"n"," ")</f>
        <v>n</v>
      </c>
      <c r="E101" s="1" t="str">
        <f>IF(F103&gt;3,"n"," ")</f>
        <v>n</v>
      </c>
      <c r="G101" s="1" t="str">
        <f>IF(H103&gt;3,"n"," ")</f>
        <v>n</v>
      </c>
      <c r="I101" s="1" t="str">
        <f>IF(J103&gt;3,"n"," ")</f>
        <v>n</v>
      </c>
    </row>
    <row r="102" spans="1:9" ht="15">
      <c r="A102" s="2" t="str">
        <f>IF(B103=6,"n"," ")</f>
        <v>n</v>
      </c>
      <c r="C102" s="2" t="str">
        <f>IF(D103=6,"n"," ")</f>
        <v>n</v>
      </c>
      <c r="E102" s="2" t="str">
        <f>IF(F103=6,"n"," ")</f>
        <v>n</v>
      </c>
      <c r="G102" s="2" t="str">
        <f>IF(H103=6,"n"," ")</f>
        <v>n</v>
      </c>
      <c r="I102" s="2" t="str">
        <f>IF(J103=6,"n"," ")</f>
        <v>n</v>
      </c>
    </row>
    <row r="103" spans="1:10" ht="15">
      <c r="A103" s="2" t="str">
        <f>IF(B103&gt;1,"n"," ")</f>
        <v>n</v>
      </c>
      <c r="B103">
        <v>6</v>
      </c>
      <c r="C103" s="2" t="str">
        <f>IF(D103&gt;1,"n"," ")</f>
        <v>n</v>
      </c>
      <c r="D103">
        <v>6</v>
      </c>
      <c r="E103" s="2" t="str">
        <f>IF(F103&gt;1,"n"," ")</f>
        <v>n</v>
      </c>
      <c r="F103">
        <v>6</v>
      </c>
      <c r="G103" s="2" t="str">
        <f>IF(H103&gt;1,"n"," ")</f>
        <v>n</v>
      </c>
      <c r="H103">
        <v>6</v>
      </c>
      <c r="I103" s="2" t="str">
        <f>IF(J103&gt;1,"n"," ")</f>
        <v>n</v>
      </c>
      <c r="J103">
        <v>6</v>
      </c>
    </row>
    <row r="104" spans="1:9" ht="15">
      <c r="A104" s="2" t="str">
        <f>IF(OR(B103=1,B103=3,B103=5),"n"," ")</f>
        <v> </v>
      </c>
      <c r="C104" s="2" t="str">
        <f>IF(OR(D103=1,D103=3,D103=5),"n"," ")</f>
        <v> </v>
      </c>
      <c r="E104" s="2" t="str">
        <f>IF(OR(F103=1,F103=3,F103=5),"n"," ")</f>
        <v> </v>
      </c>
      <c r="G104" s="2" t="str">
        <f>IF(OR(H103=1,H103=3,H103=5),"n"," ")</f>
        <v> </v>
      </c>
      <c r="I104" s="2" t="str">
        <f>IF(OR(J103=1,J103=3,J103=5),"n"," ")</f>
        <v> </v>
      </c>
    </row>
    <row r="105" spans="1:9" ht="15">
      <c r="A105" s="2" t="str">
        <f>IF(B103&gt;1,"n"," ")</f>
        <v>n</v>
      </c>
      <c r="C105" s="2" t="str">
        <f>IF(D103&gt;1,"n"," ")</f>
        <v>n</v>
      </c>
      <c r="E105" s="2" t="str">
        <f>IF(F103&gt;1,"n"," ")</f>
        <v>n</v>
      </c>
      <c r="G105" s="2" t="str">
        <f>IF(H103&gt;1,"n"," ")</f>
        <v>n</v>
      </c>
      <c r="I105" s="2" t="str">
        <f>IF(J103&gt;1,"n"," ")</f>
        <v>n</v>
      </c>
    </row>
    <row r="106" spans="1:9" ht="15">
      <c r="A106" s="2" t="str">
        <f>IF(B103=6,"n"," ")</f>
        <v>n</v>
      </c>
      <c r="C106" s="2" t="str">
        <f>IF(D103=6,"n"," ")</f>
        <v>n</v>
      </c>
      <c r="E106" s="2" t="str">
        <f>IF(F103=6,"n"," ")</f>
        <v>n</v>
      </c>
      <c r="G106" s="2" t="str">
        <f>IF(H103=6,"n"," ")</f>
        <v>n</v>
      </c>
      <c r="I106" s="2" t="str">
        <f>IF(J103=6,"n"," ")</f>
        <v>n</v>
      </c>
    </row>
    <row r="107" spans="1:9" ht="15">
      <c r="A107" s="3" t="str">
        <f>IF(B103&gt;3,"n"," ")</f>
        <v>n</v>
      </c>
      <c r="C107" s="3" t="str">
        <f>IF(D103&gt;3,"n"," ")</f>
        <v>n</v>
      </c>
      <c r="E107" s="3" t="str">
        <f>IF(F103&gt;3,"n"," ")</f>
        <v>n</v>
      </c>
      <c r="G107" s="3" t="str">
        <f>IF(H103&gt;3,"n"," ")</f>
        <v>n</v>
      </c>
      <c r="I107" s="3" t="str">
        <f>IF(J103&gt;3,"n"," ")</f>
        <v>n</v>
      </c>
    </row>
  </sheetData>
  <sheetProtection selectLockedCells="1" selectUnlockedCells="1"/>
  <mergeCells count="9">
    <mergeCell ref="M58:M59"/>
    <mergeCell ref="N58:N59"/>
    <mergeCell ref="M5:N6"/>
    <mergeCell ref="M29:M30"/>
    <mergeCell ref="N29:N30"/>
    <mergeCell ref="K15:K17"/>
    <mergeCell ref="M46:M47"/>
    <mergeCell ref="N46:N47"/>
    <mergeCell ref="K26:K28"/>
  </mergeCells>
  <printOptions/>
  <pageMargins left="0.7" right="0.7" top="0.787401575" bottom="0.787401575" header="0.3" footer="0.3"/>
  <pageSetup horizontalDpi="300" verticalDpi="300" orientation="portrait" paperSize="9" r:id="rId2"/>
  <ignoredErrors>
    <ignoredError sqref="B67:L7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</dc:creator>
  <cp:keywords/>
  <dc:description/>
  <cp:lastModifiedBy>InstNTs2</cp:lastModifiedBy>
  <dcterms:created xsi:type="dcterms:W3CDTF">2009-09-20T14:00:44Z</dcterms:created>
  <dcterms:modified xsi:type="dcterms:W3CDTF">2010-04-30T09:24:22Z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