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8855" windowHeight="8415" activeTab="0"/>
  </bookViews>
  <sheets>
    <sheet name="3 eller 4 like" sheetId="1" r:id="rId1"/>
  </sheets>
  <definedNames/>
  <calcPr fullCalcOnLoad="1"/>
</workbook>
</file>

<file path=xl/sharedStrings.xml><?xml version="1.0" encoding="utf-8"?>
<sst xmlns="http://schemas.openxmlformats.org/spreadsheetml/2006/main" count="22" uniqueCount="7">
  <si>
    <t xml:space="preserve"> </t>
  </si>
  <si>
    <t>Spiller 1</t>
  </si>
  <si>
    <t>Spiller 2</t>
  </si>
  <si>
    <t xml:space="preserve">  </t>
  </si>
  <si>
    <t>Poeng</t>
  </si>
  <si>
    <t>Spiller 1 får 60 poeng hver gang det blir 4 like.</t>
  </si>
  <si>
    <t>Spiller 2 får 10 poeng hver gang det blir 3 like.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</si>
</sst>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16"/>
      <color indexed="8"/>
      <name val="Calibri"/>
      <family val="2"/>
    </font>
    <font>
      <sz val="32"/>
      <color indexed="8"/>
      <name val="Calibri"/>
      <family val="2"/>
    </font>
    <font>
      <sz val="36"/>
      <color indexed="9"/>
      <name val="Calibri"/>
      <family val="2"/>
    </font>
    <font>
      <sz val="18"/>
      <color indexed="8"/>
      <name val="Webdings"/>
      <family val="0"/>
    </font>
    <font>
      <sz val="16"/>
      <color indexed="9"/>
      <name val="Calibri"/>
      <family val="0"/>
    </font>
    <font>
      <sz val="20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sz val="16"/>
      <color theme="1"/>
      <name val="Calibri"/>
      <family val="2"/>
    </font>
    <font>
      <sz val="32"/>
      <color theme="1"/>
      <name val="Calibri"/>
      <family val="2"/>
    </font>
    <font>
      <sz val="3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26" fillId="29" borderId="13" xfId="0" applyFont="1" applyFill="1" applyBorder="1" applyAlignment="1">
      <alignment/>
    </xf>
    <xf numFmtId="0" fontId="26" fillId="29" borderId="14" xfId="0" applyFont="1" applyFill="1" applyBorder="1" applyAlignment="1">
      <alignment/>
    </xf>
    <xf numFmtId="0" fontId="26" fillId="29" borderId="15" xfId="0" applyFont="1" applyFill="1" applyBorder="1" applyAlignment="1">
      <alignment/>
    </xf>
    <xf numFmtId="0" fontId="26" fillId="34" borderId="16" xfId="0" applyFont="1" applyFill="1" applyBorder="1" applyAlignment="1">
      <alignment/>
    </xf>
    <xf numFmtId="0" fontId="26" fillId="34" borderId="17" xfId="0" applyFont="1" applyFill="1" applyBorder="1" applyAlignment="1">
      <alignment/>
    </xf>
    <xf numFmtId="0" fontId="26" fillId="34" borderId="18" xfId="0" applyFont="1" applyFill="1" applyBorder="1" applyAlignment="1">
      <alignment/>
    </xf>
    <xf numFmtId="0" fontId="42" fillId="29" borderId="19" xfId="0" applyFont="1" applyFill="1" applyBorder="1" applyAlignment="1">
      <alignment horizontal="center" vertical="center"/>
    </xf>
    <xf numFmtId="0" fontId="42" fillId="29" borderId="20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/>
    </xf>
    <xf numFmtId="0" fontId="42" fillId="34" borderId="22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2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6" fillId="29" borderId="23" xfId="0" applyFont="1" applyFill="1" applyBorder="1" applyAlignment="1">
      <alignment/>
    </xf>
    <xf numFmtId="0" fontId="26" fillId="34" borderId="23" xfId="0" applyFont="1" applyFill="1" applyBorder="1" applyAlignment="1">
      <alignment/>
    </xf>
    <xf numFmtId="0" fontId="42" fillId="33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5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5" fillId="29" borderId="19" xfId="0" applyFont="1" applyFill="1" applyBorder="1" applyAlignment="1">
      <alignment horizontal="center" vertical="center"/>
    </xf>
    <xf numFmtId="0" fontId="26" fillId="29" borderId="20" xfId="0" applyFont="1" applyFill="1" applyBorder="1" applyAlignment="1">
      <alignment/>
    </xf>
    <xf numFmtId="0" fontId="45" fillId="34" borderId="21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kurs.uia.no/iktl/iktl2/inf117/mapper/gruppe3/" TargetMode="External" /><Relationship Id="rId2" Type="http://schemas.openxmlformats.org/officeDocument/2006/relationships/hyperlink" Target="http://kurs.uia.no/iktl/iktl2/inf117/mapper/gruppe3/spill/spill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24</xdr:row>
      <xdr:rowOff>66675</xdr:rowOff>
    </xdr:from>
    <xdr:to>
      <xdr:col>0</xdr:col>
      <xdr:colOff>123825</xdr:colOff>
      <xdr:row>26</xdr:row>
      <xdr:rowOff>47625</xdr:rowOff>
    </xdr:to>
    <xdr:sp textlink="D105">
      <xdr:nvSpPr>
        <xdr:cNvPr id="1" name="TekstSylinder 1"/>
        <xdr:cNvSpPr txBox="1">
          <a:spLocks noChangeArrowheads="1"/>
        </xdr:cNvSpPr>
      </xdr:nvSpPr>
      <xdr:spPr>
        <a:xfrm>
          <a:off x="523875" y="4791075"/>
          <a:ext cx="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68f219ca-77f4-4296-b5c3-707379f5b0fb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523875</xdr:colOff>
      <xdr:row>99</xdr:row>
      <xdr:rowOff>95250</xdr:rowOff>
    </xdr:from>
    <xdr:to>
      <xdr:col>0</xdr:col>
      <xdr:colOff>123825</xdr:colOff>
      <xdr:row>101</xdr:row>
      <xdr:rowOff>76200</xdr:rowOff>
    </xdr:to>
    <xdr:sp textlink="D106">
      <xdr:nvSpPr>
        <xdr:cNvPr id="2" name="TekstSylinder 2"/>
        <xdr:cNvSpPr txBox="1">
          <a:spLocks noChangeArrowheads="1"/>
        </xdr:cNvSpPr>
      </xdr:nvSpPr>
      <xdr:spPr>
        <a:xfrm>
          <a:off x="523875" y="19126200"/>
          <a:ext cx="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997cbeb6-5ef8-44e3-b6b9-f88ec90dead4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514350</xdr:colOff>
      <xdr:row>101</xdr:row>
      <xdr:rowOff>104775</xdr:rowOff>
    </xdr:from>
    <xdr:to>
      <xdr:col>0</xdr:col>
      <xdr:colOff>114300</xdr:colOff>
      <xdr:row>103</xdr:row>
      <xdr:rowOff>85725</xdr:rowOff>
    </xdr:to>
    <xdr:sp textlink="D107">
      <xdr:nvSpPr>
        <xdr:cNvPr id="3" name="TekstSylinder 3"/>
        <xdr:cNvSpPr txBox="1">
          <a:spLocks noChangeArrowheads="1"/>
        </xdr:cNvSpPr>
      </xdr:nvSpPr>
      <xdr:spPr>
        <a:xfrm>
          <a:off x="514350" y="19516725"/>
          <a:ext cx="0" cy="3619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cddfb3c4-77a1-4b8f-830c-6df0e4828e2a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457200</xdr:colOff>
      <xdr:row>14</xdr:row>
      <xdr:rowOff>0</xdr:rowOff>
    </xdr:from>
    <xdr:to>
      <xdr:col>2</xdr:col>
      <xdr:colOff>228600</xdr:colOff>
      <xdr:row>20</xdr:row>
      <xdr:rowOff>161925</xdr:rowOff>
    </xdr:to>
    <xdr:sp>
      <xdr:nvSpPr>
        <xdr:cNvPr id="4" name="Avrundet rektangel 90"/>
        <xdr:cNvSpPr>
          <a:spLocks/>
        </xdr:cNvSpPr>
      </xdr:nvSpPr>
      <xdr:spPr>
        <a:xfrm>
          <a:off x="457200" y="2819400"/>
          <a:ext cx="1295400" cy="1304925"/>
        </a:xfrm>
        <a:prstGeom prst="roundRect">
          <a:avLst/>
        </a:prstGeom>
        <a:solidFill>
          <a:srgbClr val="9BBB5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16</xdr:row>
      <xdr:rowOff>85725</xdr:rowOff>
    </xdr:from>
    <xdr:to>
      <xdr:col>1</xdr:col>
      <xdr:colOff>523875</xdr:colOff>
      <xdr:row>18</xdr:row>
      <xdr:rowOff>123825</xdr:rowOff>
    </xdr:to>
    <xdr:sp textlink="A77">
      <xdr:nvSpPr>
        <xdr:cNvPr id="5" name="TekstSylinder 91"/>
        <xdr:cNvSpPr txBox="1">
          <a:spLocks noChangeArrowheads="1"/>
        </xdr:cNvSpPr>
      </xdr:nvSpPr>
      <xdr:spPr>
        <a:xfrm>
          <a:off x="904875" y="3286125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1404b7c3-3827-4094-b6ae-2724df58c943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523875</xdr:colOff>
      <xdr:row>14</xdr:row>
      <xdr:rowOff>66675</xdr:rowOff>
    </xdr:from>
    <xdr:to>
      <xdr:col>1</xdr:col>
      <xdr:colOff>57150</xdr:colOff>
      <xdr:row>16</xdr:row>
      <xdr:rowOff>76200</xdr:rowOff>
    </xdr:to>
    <xdr:sp textlink="A74">
      <xdr:nvSpPr>
        <xdr:cNvPr id="6" name="TekstSylinder 92"/>
        <xdr:cNvSpPr txBox="1">
          <a:spLocks noChangeArrowheads="1"/>
        </xdr:cNvSpPr>
      </xdr:nvSpPr>
      <xdr:spPr>
        <a:xfrm>
          <a:off x="523875" y="2886075"/>
          <a:ext cx="295275" cy="39052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69c90fce-66ff-449c-a30e-d2442e5b2465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0</xdr:col>
      <xdr:colOff>533400</xdr:colOff>
      <xdr:row>16</xdr:row>
      <xdr:rowOff>76200</xdr:rowOff>
    </xdr:from>
    <xdr:to>
      <xdr:col>1</xdr:col>
      <xdr:colOff>152400</xdr:colOff>
      <xdr:row>18</xdr:row>
      <xdr:rowOff>114300</xdr:rowOff>
    </xdr:to>
    <xdr:sp textlink="A75">
      <xdr:nvSpPr>
        <xdr:cNvPr id="7" name="TekstSylinder 93"/>
        <xdr:cNvSpPr txBox="1">
          <a:spLocks noChangeArrowheads="1"/>
        </xdr:cNvSpPr>
      </xdr:nvSpPr>
      <xdr:spPr>
        <a:xfrm>
          <a:off x="533400" y="3276600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bfbf053b-d7b3-47b2-8927-41762d7c5c5d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533400</xdr:colOff>
      <xdr:row>18</xdr:row>
      <xdr:rowOff>133350</xdr:rowOff>
    </xdr:from>
    <xdr:to>
      <xdr:col>1</xdr:col>
      <xdr:colOff>66675</xdr:colOff>
      <xdr:row>20</xdr:row>
      <xdr:rowOff>95250</xdr:rowOff>
    </xdr:to>
    <xdr:sp textlink="A76">
      <xdr:nvSpPr>
        <xdr:cNvPr id="8" name="TekstSylinder 94"/>
        <xdr:cNvSpPr txBox="1">
          <a:spLocks noChangeArrowheads="1"/>
        </xdr:cNvSpPr>
      </xdr:nvSpPr>
      <xdr:spPr>
        <a:xfrm>
          <a:off x="533400" y="3714750"/>
          <a:ext cx="2952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f1de8481-3e0f-431c-a71f-3e309fc4cb98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1</xdr:col>
      <xdr:colOff>523875</xdr:colOff>
      <xdr:row>14</xdr:row>
      <xdr:rowOff>76200</xdr:rowOff>
    </xdr:from>
    <xdr:to>
      <xdr:col>2</xdr:col>
      <xdr:colOff>123825</xdr:colOff>
      <xdr:row>16</xdr:row>
      <xdr:rowOff>66675</xdr:rowOff>
    </xdr:to>
    <xdr:sp textlink="A78">
      <xdr:nvSpPr>
        <xdr:cNvPr id="9" name="TekstSylinder 95"/>
        <xdr:cNvSpPr txBox="1">
          <a:spLocks noChangeArrowheads="1"/>
        </xdr:cNvSpPr>
      </xdr:nvSpPr>
      <xdr:spPr>
        <a:xfrm>
          <a:off x="1285875" y="2895600"/>
          <a:ext cx="361950" cy="37147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bdd6105a-04e1-4c52-9447-de34c6aa2ab3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1</xdr:col>
      <xdr:colOff>523875</xdr:colOff>
      <xdr:row>16</xdr:row>
      <xdr:rowOff>114300</xdr:rowOff>
    </xdr:from>
    <xdr:to>
      <xdr:col>2</xdr:col>
      <xdr:colOff>123825</xdr:colOff>
      <xdr:row>18</xdr:row>
      <xdr:rowOff>95250</xdr:rowOff>
    </xdr:to>
    <xdr:sp textlink="A79">
      <xdr:nvSpPr>
        <xdr:cNvPr id="10" name="TekstSylinder 96"/>
        <xdr:cNvSpPr txBox="1">
          <a:spLocks noChangeArrowheads="1"/>
        </xdr:cNvSpPr>
      </xdr:nvSpPr>
      <xdr:spPr>
        <a:xfrm>
          <a:off x="1285875" y="3314700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02fca489-2c14-4a4c-82c1-554b8b88d110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</xdr:col>
      <xdr:colOff>514350</xdr:colOff>
      <xdr:row>18</xdr:row>
      <xdr:rowOff>123825</xdr:rowOff>
    </xdr:from>
    <xdr:to>
      <xdr:col>2</xdr:col>
      <xdr:colOff>114300</xdr:colOff>
      <xdr:row>20</xdr:row>
      <xdr:rowOff>104775</xdr:rowOff>
    </xdr:to>
    <xdr:sp textlink="A80">
      <xdr:nvSpPr>
        <xdr:cNvPr id="11" name="TekstSylinder 97"/>
        <xdr:cNvSpPr txBox="1">
          <a:spLocks noChangeArrowheads="1"/>
        </xdr:cNvSpPr>
      </xdr:nvSpPr>
      <xdr:spPr>
        <a:xfrm>
          <a:off x="1276350" y="3705225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65609c88-6319-436b-b40d-c84d0dee85d8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2</xdr:col>
      <xdr:colOff>457200</xdr:colOff>
      <xdr:row>14</xdr:row>
      <xdr:rowOff>0</xdr:rowOff>
    </xdr:from>
    <xdr:to>
      <xdr:col>4</xdr:col>
      <xdr:colOff>228600</xdr:colOff>
      <xdr:row>20</xdr:row>
      <xdr:rowOff>161925</xdr:rowOff>
    </xdr:to>
    <xdr:sp>
      <xdr:nvSpPr>
        <xdr:cNvPr id="12" name="Avrundet rektangel 98"/>
        <xdr:cNvSpPr>
          <a:spLocks/>
        </xdr:cNvSpPr>
      </xdr:nvSpPr>
      <xdr:spPr>
        <a:xfrm>
          <a:off x="1981200" y="2819400"/>
          <a:ext cx="1295400" cy="1304925"/>
        </a:xfrm>
        <a:prstGeom prst="roundRect">
          <a:avLst/>
        </a:prstGeom>
        <a:solidFill>
          <a:srgbClr val="9BBB5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16</xdr:row>
      <xdr:rowOff>85725</xdr:rowOff>
    </xdr:from>
    <xdr:to>
      <xdr:col>3</xdr:col>
      <xdr:colOff>523875</xdr:colOff>
      <xdr:row>18</xdr:row>
      <xdr:rowOff>123825</xdr:rowOff>
    </xdr:to>
    <xdr:sp textlink="C77">
      <xdr:nvSpPr>
        <xdr:cNvPr id="13" name="TekstSylinder 99"/>
        <xdr:cNvSpPr txBox="1">
          <a:spLocks noChangeArrowheads="1"/>
        </xdr:cNvSpPr>
      </xdr:nvSpPr>
      <xdr:spPr>
        <a:xfrm>
          <a:off x="2428875" y="3286125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4e118eeb-2ca2-47f2-ba8b-fffa61304b56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2</xdr:col>
      <xdr:colOff>523875</xdr:colOff>
      <xdr:row>14</xdr:row>
      <xdr:rowOff>66675</xdr:rowOff>
    </xdr:from>
    <xdr:to>
      <xdr:col>3</xdr:col>
      <xdr:colOff>57150</xdr:colOff>
      <xdr:row>16</xdr:row>
      <xdr:rowOff>76200</xdr:rowOff>
    </xdr:to>
    <xdr:sp textlink="C74">
      <xdr:nvSpPr>
        <xdr:cNvPr id="14" name="TekstSylinder 100"/>
        <xdr:cNvSpPr txBox="1">
          <a:spLocks noChangeArrowheads="1"/>
        </xdr:cNvSpPr>
      </xdr:nvSpPr>
      <xdr:spPr>
        <a:xfrm>
          <a:off x="2047875" y="2886075"/>
          <a:ext cx="295275" cy="39052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33eb4fb7-6a04-4f44-9827-e3d230b8afa8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2</xdr:col>
      <xdr:colOff>514350</xdr:colOff>
      <xdr:row>16</xdr:row>
      <xdr:rowOff>76200</xdr:rowOff>
    </xdr:from>
    <xdr:to>
      <xdr:col>3</xdr:col>
      <xdr:colOff>133350</xdr:colOff>
      <xdr:row>18</xdr:row>
      <xdr:rowOff>114300</xdr:rowOff>
    </xdr:to>
    <xdr:sp textlink="C75">
      <xdr:nvSpPr>
        <xdr:cNvPr id="15" name="TekstSylinder 101"/>
        <xdr:cNvSpPr txBox="1">
          <a:spLocks noChangeArrowheads="1"/>
        </xdr:cNvSpPr>
      </xdr:nvSpPr>
      <xdr:spPr>
        <a:xfrm>
          <a:off x="2038350" y="3276600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f8f8d701-00fc-499c-a79e-7f0fb685bce7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2</xdr:col>
      <xdr:colOff>533400</xdr:colOff>
      <xdr:row>18</xdr:row>
      <xdr:rowOff>133350</xdr:rowOff>
    </xdr:from>
    <xdr:to>
      <xdr:col>3</xdr:col>
      <xdr:colOff>66675</xdr:colOff>
      <xdr:row>20</xdr:row>
      <xdr:rowOff>95250</xdr:rowOff>
    </xdr:to>
    <xdr:sp textlink="C76">
      <xdr:nvSpPr>
        <xdr:cNvPr id="16" name="TekstSylinder 102"/>
        <xdr:cNvSpPr txBox="1">
          <a:spLocks noChangeArrowheads="1"/>
        </xdr:cNvSpPr>
      </xdr:nvSpPr>
      <xdr:spPr>
        <a:xfrm>
          <a:off x="2057400" y="3714750"/>
          <a:ext cx="2952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54ab6d82-170d-4f72-9a5a-4a3a5697d9c8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3</xdr:col>
      <xdr:colOff>523875</xdr:colOff>
      <xdr:row>14</xdr:row>
      <xdr:rowOff>76200</xdr:rowOff>
    </xdr:from>
    <xdr:to>
      <xdr:col>4</xdr:col>
      <xdr:colOff>123825</xdr:colOff>
      <xdr:row>16</xdr:row>
      <xdr:rowOff>66675</xdr:rowOff>
    </xdr:to>
    <xdr:sp textlink="C78">
      <xdr:nvSpPr>
        <xdr:cNvPr id="17" name="TekstSylinder 103"/>
        <xdr:cNvSpPr txBox="1">
          <a:spLocks noChangeArrowheads="1"/>
        </xdr:cNvSpPr>
      </xdr:nvSpPr>
      <xdr:spPr>
        <a:xfrm>
          <a:off x="2809875" y="2895600"/>
          <a:ext cx="361950" cy="37147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df980ece-12cf-4939-8620-ad13d83fe698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3</xdr:col>
      <xdr:colOff>523875</xdr:colOff>
      <xdr:row>16</xdr:row>
      <xdr:rowOff>114300</xdr:rowOff>
    </xdr:from>
    <xdr:to>
      <xdr:col>4</xdr:col>
      <xdr:colOff>123825</xdr:colOff>
      <xdr:row>18</xdr:row>
      <xdr:rowOff>95250</xdr:rowOff>
    </xdr:to>
    <xdr:sp textlink="C79">
      <xdr:nvSpPr>
        <xdr:cNvPr id="18" name="TekstSylinder 104"/>
        <xdr:cNvSpPr txBox="1">
          <a:spLocks noChangeArrowheads="1"/>
        </xdr:cNvSpPr>
      </xdr:nvSpPr>
      <xdr:spPr>
        <a:xfrm>
          <a:off x="2809875" y="3314700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26e505b6-ef72-40d5-8f49-17a186a07026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514350</xdr:colOff>
      <xdr:row>18</xdr:row>
      <xdr:rowOff>123825</xdr:rowOff>
    </xdr:from>
    <xdr:to>
      <xdr:col>4</xdr:col>
      <xdr:colOff>114300</xdr:colOff>
      <xdr:row>20</xdr:row>
      <xdr:rowOff>104775</xdr:rowOff>
    </xdr:to>
    <xdr:sp textlink="C80">
      <xdr:nvSpPr>
        <xdr:cNvPr id="19" name="TekstSylinder 105"/>
        <xdr:cNvSpPr txBox="1">
          <a:spLocks noChangeArrowheads="1"/>
        </xdr:cNvSpPr>
      </xdr:nvSpPr>
      <xdr:spPr>
        <a:xfrm>
          <a:off x="2800350" y="3705225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0f4915e2-0fea-4a37-ae74-1337e104a9e3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4</xdr:col>
      <xdr:colOff>457200</xdr:colOff>
      <xdr:row>14</xdr:row>
      <xdr:rowOff>0</xdr:rowOff>
    </xdr:from>
    <xdr:to>
      <xdr:col>6</xdr:col>
      <xdr:colOff>228600</xdr:colOff>
      <xdr:row>20</xdr:row>
      <xdr:rowOff>161925</xdr:rowOff>
    </xdr:to>
    <xdr:sp>
      <xdr:nvSpPr>
        <xdr:cNvPr id="20" name="Avrundet rektangel 146"/>
        <xdr:cNvSpPr>
          <a:spLocks/>
        </xdr:cNvSpPr>
      </xdr:nvSpPr>
      <xdr:spPr>
        <a:xfrm>
          <a:off x="3505200" y="2819400"/>
          <a:ext cx="1295400" cy="1304925"/>
        </a:xfrm>
        <a:prstGeom prst="roundRect">
          <a:avLst/>
        </a:prstGeom>
        <a:solidFill>
          <a:srgbClr val="9BBB5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16</xdr:row>
      <xdr:rowOff>85725</xdr:rowOff>
    </xdr:from>
    <xdr:to>
      <xdr:col>5</xdr:col>
      <xdr:colOff>523875</xdr:colOff>
      <xdr:row>18</xdr:row>
      <xdr:rowOff>123825</xdr:rowOff>
    </xdr:to>
    <xdr:sp textlink="E77">
      <xdr:nvSpPr>
        <xdr:cNvPr id="21" name="TekstSylinder 147"/>
        <xdr:cNvSpPr txBox="1">
          <a:spLocks noChangeArrowheads="1"/>
        </xdr:cNvSpPr>
      </xdr:nvSpPr>
      <xdr:spPr>
        <a:xfrm>
          <a:off x="3952875" y="3286125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86fbe7b3-7dea-42ae-8109-2cd9706330b5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4</xdr:col>
      <xdr:colOff>523875</xdr:colOff>
      <xdr:row>14</xdr:row>
      <xdr:rowOff>66675</xdr:rowOff>
    </xdr:from>
    <xdr:to>
      <xdr:col>5</xdr:col>
      <xdr:colOff>57150</xdr:colOff>
      <xdr:row>16</xdr:row>
      <xdr:rowOff>76200</xdr:rowOff>
    </xdr:to>
    <xdr:sp textlink="E74">
      <xdr:nvSpPr>
        <xdr:cNvPr id="22" name="TekstSylinder 148"/>
        <xdr:cNvSpPr txBox="1">
          <a:spLocks noChangeArrowheads="1"/>
        </xdr:cNvSpPr>
      </xdr:nvSpPr>
      <xdr:spPr>
        <a:xfrm>
          <a:off x="3571875" y="2886075"/>
          <a:ext cx="295275" cy="39052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32e4cdbc-c40d-4433-8887-12f1b8f32c9a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4</xdr:col>
      <xdr:colOff>533400</xdr:colOff>
      <xdr:row>16</xdr:row>
      <xdr:rowOff>76200</xdr:rowOff>
    </xdr:from>
    <xdr:to>
      <xdr:col>5</xdr:col>
      <xdr:colOff>152400</xdr:colOff>
      <xdr:row>18</xdr:row>
      <xdr:rowOff>114300</xdr:rowOff>
    </xdr:to>
    <xdr:sp textlink="E75">
      <xdr:nvSpPr>
        <xdr:cNvPr id="23" name="TekstSylinder 149"/>
        <xdr:cNvSpPr txBox="1">
          <a:spLocks noChangeArrowheads="1"/>
        </xdr:cNvSpPr>
      </xdr:nvSpPr>
      <xdr:spPr>
        <a:xfrm>
          <a:off x="3581400" y="3276600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0c708c25-cb00-4b52-801c-02d4f08bead9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4</xdr:col>
      <xdr:colOff>533400</xdr:colOff>
      <xdr:row>18</xdr:row>
      <xdr:rowOff>133350</xdr:rowOff>
    </xdr:from>
    <xdr:to>
      <xdr:col>5</xdr:col>
      <xdr:colOff>66675</xdr:colOff>
      <xdr:row>20</xdr:row>
      <xdr:rowOff>95250</xdr:rowOff>
    </xdr:to>
    <xdr:sp textlink="E76">
      <xdr:nvSpPr>
        <xdr:cNvPr id="24" name="TekstSylinder 150"/>
        <xdr:cNvSpPr txBox="1">
          <a:spLocks noChangeArrowheads="1"/>
        </xdr:cNvSpPr>
      </xdr:nvSpPr>
      <xdr:spPr>
        <a:xfrm>
          <a:off x="3581400" y="3714750"/>
          <a:ext cx="2952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0dfff4d5-a842-4477-bf22-bd75ff187934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5</xdr:col>
      <xdr:colOff>523875</xdr:colOff>
      <xdr:row>14</xdr:row>
      <xdr:rowOff>76200</xdr:rowOff>
    </xdr:from>
    <xdr:to>
      <xdr:col>6</xdr:col>
      <xdr:colOff>123825</xdr:colOff>
      <xdr:row>16</xdr:row>
      <xdr:rowOff>66675</xdr:rowOff>
    </xdr:to>
    <xdr:sp textlink="E78">
      <xdr:nvSpPr>
        <xdr:cNvPr id="25" name="TekstSylinder 151"/>
        <xdr:cNvSpPr txBox="1">
          <a:spLocks noChangeArrowheads="1"/>
        </xdr:cNvSpPr>
      </xdr:nvSpPr>
      <xdr:spPr>
        <a:xfrm>
          <a:off x="4333875" y="2895600"/>
          <a:ext cx="361950" cy="37147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d3568b27-0332-47e1-be91-48c48c05c0ba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5</xdr:col>
      <xdr:colOff>523875</xdr:colOff>
      <xdr:row>16</xdr:row>
      <xdr:rowOff>114300</xdr:rowOff>
    </xdr:from>
    <xdr:to>
      <xdr:col>6</xdr:col>
      <xdr:colOff>123825</xdr:colOff>
      <xdr:row>18</xdr:row>
      <xdr:rowOff>95250</xdr:rowOff>
    </xdr:to>
    <xdr:sp textlink="E79">
      <xdr:nvSpPr>
        <xdr:cNvPr id="26" name="TekstSylinder 152"/>
        <xdr:cNvSpPr txBox="1">
          <a:spLocks noChangeArrowheads="1"/>
        </xdr:cNvSpPr>
      </xdr:nvSpPr>
      <xdr:spPr>
        <a:xfrm>
          <a:off x="4333875" y="3314700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78e4d519-dc22-4a9b-9d00-262a66bfac6e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5</xdr:col>
      <xdr:colOff>514350</xdr:colOff>
      <xdr:row>18</xdr:row>
      <xdr:rowOff>123825</xdr:rowOff>
    </xdr:from>
    <xdr:to>
      <xdr:col>6</xdr:col>
      <xdr:colOff>114300</xdr:colOff>
      <xdr:row>20</xdr:row>
      <xdr:rowOff>104775</xdr:rowOff>
    </xdr:to>
    <xdr:sp textlink="E80">
      <xdr:nvSpPr>
        <xdr:cNvPr id="27" name="TekstSylinder 153"/>
        <xdr:cNvSpPr txBox="1">
          <a:spLocks noChangeArrowheads="1"/>
        </xdr:cNvSpPr>
      </xdr:nvSpPr>
      <xdr:spPr>
        <a:xfrm>
          <a:off x="4324350" y="3705225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608fa315-5b97-4c4e-b159-cec34070473e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6</xdr:col>
      <xdr:colOff>457200</xdr:colOff>
      <xdr:row>14</xdr:row>
      <xdr:rowOff>0</xdr:rowOff>
    </xdr:from>
    <xdr:to>
      <xdr:col>8</xdr:col>
      <xdr:colOff>228600</xdr:colOff>
      <xdr:row>20</xdr:row>
      <xdr:rowOff>161925</xdr:rowOff>
    </xdr:to>
    <xdr:sp>
      <xdr:nvSpPr>
        <xdr:cNvPr id="28" name="Avrundet rektangel 154"/>
        <xdr:cNvSpPr>
          <a:spLocks/>
        </xdr:cNvSpPr>
      </xdr:nvSpPr>
      <xdr:spPr>
        <a:xfrm>
          <a:off x="5029200" y="2819400"/>
          <a:ext cx="1295400" cy="1304925"/>
        </a:xfrm>
        <a:prstGeom prst="roundRect">
          <a:avLst/>
        </a:prstGeom>
        <a:solidFill>
          <a:srgbClr val="9BBB5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16</xdr:row>
      <xdr:rowOff>85725</xdr:rowOff>
    </xdr:from>
    <xdr:to>
      <xdr:col>7</xdr:col>
      <xdr:colOff>523875</xdr:colOff>
      <xdr:row>18</xdr:row>
      <xdr:rowOff>123825</xdr:rowOff>
    </xdr:to>
    <xdr:sp textlink="G77">
      <xdr:nvSpPr>
        <xdr:cNvPr id="29" name="TekstSylinder 155"/>
        <xdr:cNvSpPr txBox="1">
          <a:spLocks noChangeArrowheads="1"/>
        </xdr:cNvSpPr>
      </xdr:nvSpPr>
      <xdr:spPr>
        <a:xfrm>
          <a:off x="5476875" y="3286125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838f97da-1b2e-4ded-89cd-1d38d21c5a15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6</xdr:col>
      <xdr:colOff>523875</xdr:colOff>
      <xdr:row>14</xdr:row>
      <xdr:rowOff>66675</xdr:rowOff>
    </xdr:from>
    <xdr:to>
      <xdr:col>7</xdr:col>
      <xdr:colOff>57150</xdr:colOff>
      <xdr:row>16</xdr:row>
      <xdr:rowOff>76200</xdr:rowOff>
    </xdr:to>
    <xdr:sp textlink="G74">
      <xdr:nvSpPr>
        <xdr:cNvPr id="30" name="TekstSylinder 156"/>
        <xdr:cNvSpPr txBox="1">
          <a:spLocks noChangeArrowheads="1"/>
        </xdr:cNvSpPr>
      </xdr:nvSpPr>
      <xdr:spPr>
        <a:xfrm>
          <a:off x="5095875" y="2886075"/>
          <a:ext cx="295275" cy="39052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4b123cab-37a9-4278-a2dd-faad601b7880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6</xdr:col>
      <xdr:colOff>533400</xdr:colOff>
      <xdr:row>16</xdr:row>
      <xdr:rowOff>76200</xdr:rowOff>
    </xdr:from>
    <xdr:to>
      <xdr:col>7</xdr:col>
      <xdr:colOff>152400</xdr:colOff>
      <xdr:row>18</xdr:row>
      <xdr:rowOff>114300</xdr:rowOff>
    </xdr:to>
    <xdr:sp textlink="G75">
      <xdr:nvSpPr>
        <xdr:cNvPr id="31" name="TekstSylinder 157"/>
        <xdr:cNvSpPr txBox="1">
          <a:spLocks noChangeArrowheads="1"/>
        </xdr:cNvSpPr>
      </xdr:nvSpPr>
      <xdr:spPr>
        <a:xfrm>
          <a:off x="5105400" y="3276600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5035d070-0374-477f-81fe-3f64a0698180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6</xdr:col>
      <xdr:colOff>533400</xdr:colOff>
      <xdr:row>18</xdr:row>
      <xdr:rowOff>133350</xdr:rowOff>
    </xdr:from>
    <xdr:to>
      <xdr:col>7</xdr:col>
      <xdr:colOff>66675</xdr:colOff>
      <xdr:row>20</xdr:row>
      <xdr:rowOff>95250</xdr:rowOff>
    </xdr:to>
    <xdr:sp textlink="G76">
      <xdr:nvSpPr>
        <xdr:cNvPr id="32" name="TekstSylinder 158"/>
        <xdr:cNvSpPr txBox="1">
          <a:spLocks noChangeArrowheads="1"/>
        </xdr:cNvSpPr>
      </xdr:nvSpPr>
      <xdr:spPr>
        <a:xfrm>
          <a:off x="5105400" y="3714750"/>
          <a:ext cx="2952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52958376-8058-4e85-b613-3f53cf1ef6c9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7</xdr:col>
      <xdr:colOff>523875</xdr:colOff>
      <xdr:row>14</xdr:row>
      <xdr:rowOff>76200</xdr:rowOff>
    </xdr:from>
    <xdr:to>
      <xdr:col>8</xdr:col>
      <xdr:colOff>123825</xdr:colOff>
      <xdr:row>16</xdr:row>
      <xdr:rowOff>66675</xdr:rowOff>
    </xdr:to>
    <xdr:sp textlink="G78">
      <xdr:nvSpPr>
        <xdr:cNvPr id="33" name="TekstSylinder 159"/>
        <xdr:cNvSpPr txBox="1">
          <a:spLocks noChangeArrowheads="1"/>
        </xdr:cNvSpPr>
      </xdr:nvSpPr>
      <xdr:spPr>
        <a:xfrm>
          <a:off x="5857875" y="2895600"/>
          <a:ext cx="361950" cy="37147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91d86a21-85e4-474c-a922-6c9a535538de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7</xdr:col>
      <xdr:colOff>523875</xdr:colOff>
      <xdr:row>16</xdr:row>
      <xdr:rowOff>114300</xdr:rowOff>
    </xdr:from>
    <xdr:to>
      <xdr:col>8</xdr:col>
      <xdr:colOff>123825</xdr:colOff>
      <xdr:row>18</xdr:row>
      <xdr:rowOff>95250</xdr:rowOff>
    </xdr:to>
    <xdr:sp textlink="G79">
      <xdr:nvSpPr>
        <xdr:cNvPr id="34" name="TekstSylinder 160"/>
        <xdr:cNvSpPr txBox="1">
          <a:spLocks noChangeArrowheads="1"/>
        </xdr:cNvSpPr>
      </xdr:nvSpPr>
      <xdr:spPr>
        <a:xfrm>
          <a:off x="5857875" y="3314700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d511d472-4cc0-4b15-997b-03ed0d9bf62d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7</xdr:col>
      <xdr:colOff>514350</xdr:colOff>
      <xdr:row>18</xdr:row>
      <xdr:rowOff>123825</xdr:rowOff>
    </xdr:from>
    <xdr:to>
      <xdr:col>8</xdr:col>
      <xdr:colOff>114300</xdr:colOff>
      <xdr:row>20</xdr:row>
      <xdr:rowOff>104775</xdr:rowOff>
    </xdr:to>
    <xdr:sp textlink="G80">
      <xdr:nvSpPr>
        <xdr:cNvPr id="35" name="TekstSylinder 161"/>
        <xdr:cNvSpPr txBox="1">
          <a:spLocks noChangeArrowheads="1"/>
        </xdr:cNvSpPr>
      </xdr:nvSpPr>
      <xdr:spPr>
        <a:xfrm>
          <a:off x="5848350" y="3705225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97791559-7a87-4791-ac5d-62980fc1952d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8</xdr:col>
      <xdr:colOff>457200</xdr:colOff>
      <xdr:row>14</xdr:row>
      <xdr:rowOff>0</xdr:rowOff>
    </xdr:from>
    <xdr:to>
      <xdr:col>10</xdr:col>
      <xdr:colOff>228600</xdr:colOff>
      <xdr:row>20</xdr:row>
      <xdr:rowOff>161925</xdr:rowOff>
    </xdr:to>
    <xdr:sp>
      <xdr:nvSpPr>
        <xdr:cNvPr id="36" name="Avrundet rektangel 162"/>
        <xdr:cNvSpPr>
          <a:spLocks/>
        </xdr:cNvSpPr>
      </xdr:nvSpPr>
      <xdr:spPr>
        <a:xfrm>
          <a:off x="6553200" y="2819400"/>
          <a:ext cx="1295400" cy="1304925"/>
        </a:xfrm>
        <a:prstGeom prst="roundRect">
          <a:avLst/>
        </a:prstGeom>
        <a:solidFill>
          <a:srgbClr val="9BBB5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85725</xdr:rowOff>
    </xdr:from>
    <xdr:to>
      <xdr:col>9</xdr:col>
      <xdr:colOff>523875</xdr:colOff>
      <xdr:row>18</xdr:row>
      <xdr:rowOff>123825</xdr:rowOff>
    </xdr:to>
    <xdr:sp textlink="I77">
      <xdr:nvSpPr>
        <xdr:cNvPr id="37" name="TekstSylinder 163"/>
        <xdr:cNvSpPr txBox="1">
          <a:spLocks noChangeArrowheads="1"/>
        </xdr:cNvSpPr>
      </xdr:nvSpPr>
      <xdr:spPr>
        <a:xfrm>
          <a:off x="7000875" y="3286125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fb8ef600-3fad-4df2-a9f7-d6bc2d1bbb91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8</xdr:col>
      <xdr:colOff>523875</xdr:colOff>
      <xdr:row>14</xdr:row>
      <xdr:rowOff>66675</xdr:rowOff>
    </xdr:from>
    <xdr:to>
      <xdr:col>9</xdr:col>
      <xdr:colOff>57150</xdr:colOff>
      <xdr:row>16</xdr:row>
      <xdr:rowOff>76200</xdr:rowOff>
    </xdr:to>
    <xdr:sp textlink="I74">
      <xdr:nvSpPr>
        <xdr:cNvPr id="38" name="TekstSylinder 164"/>
        <xdr:cNvSpPr txBox="1">
          <a:spLocks noChangeArrowheads="1"/>
        </xdr:cNvSpPr>
      </xdr:nvSpPr>
      <xdr:spPr>
        <a:xfrm>
          <a:off x="6619875" y="2886075"/>
          <a:ext cx="295275" cy="39052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7b783d4a-8a30-4952-aa21-93ec0f700ac0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8</xdr:col>
      <xdr:colOff>523875</xdr:colOff>
      <xdr:row>16</xdr:row>
      <xdr:rowOff>76200</xdr:rowOff>
    </xdr:from>
    <xdr:to>
      <xdr:col>9</xdr:col>
      <xdr:colOff>142875</xdr:colOff>
      <xdr:row>18</xdr:row>
      <xdr:rowOff>114300</xdr:rowOff>
    </xdr:to>
    <xdr:sp textlink="I75">
      <xdr:nvSpPr>
        <xdr:cNvPr id="39" name="TekstSylinder 165"/>
        <xdr:cNvSpPr txBox="1">
          <a:spLocks noChangeArrowheads="1"/>
        </xdr:cNvSpPr>
      </xdr:nvSpPr>
      <xdr:spPr>
        <a:xfrm>
          <a:off x="6619875" y="3276600"/>
          <a:ext cx="381000" cy="4191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a24e483c-e5bf-4911-8101-53b9401e5818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8</xdr:col>
      <xdr:colOff>533400</xdr:colOff>
      <xdr:row>18</xdr:row>
      <xdr:rowOff>133350</xdr:rowOff>
    </xdr:from>
    <xdr:to>
      <xdr:col>9</xdr:col>
      <xdr:colOff>66675</xdr:colOff>
      <xdr:row>20</xdr:row>
      <xdr:rowOff>95250</xdr:rowOff>
    </xdr:to>
    <xdr:sp textlink="I76">
      <xdr:nvSpPr>
        <xdr:cNvPr id="40" name="TekstSylinder 166"/>
        <xdr:cNvSpPr txBox="1">
          <a:spLocks noChangeArrowheads="1"/>
        </xdr:cNvSpPr>
      </xdr:nvSpPr>
      <xdr:spPr>
        <a:xfrm>
          <a:off x="6629400" y="3714750"/>
          <a:ext cx="2952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7a2fb79c-dbe1-4c5e-bb22-d274e2c56e10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9</xdr:col>
      <xdr:colOff>523875</xdr:colOff>
      <xdr:row>14</xdr:row>
      <xdr:rowOff>76200</xdr:rowOff>
    </xdr:from>
    <xdr:to>
      <xdr:col>10</xdr:col>
      <xdr:colOff>123825</xdr:colOff>
      <xdr:row>16</xdr:row>
      <xdr:rowOff>66675</xdr:rowOff>
    </xdr:to>
    <xdr:sp textlink="I78">
      <xdr:nvSpPr>
        <xdr:cNvPr id="41" name="TekstSylinder 167"/>
        <xdr:cNvSpPr txBox="1">
          <a:spLocks noChangeArrowheads="1"/>
        </xdr:cNvSpPr>
      </xdr:nvSpPr>
      <xdr:spPr>
        <a:xfrm>
          <a:off x="7381875" y="2895600"/>
          <a:ext cx="361950" cy="37147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11b1f5ed-259a-490c-b40a-ab51ece7adf8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9</xdr:col>
      <xdr:colOff>523875</xdr:colOff>
      <xdr:row>16</xdr:row>
      <xdr:rowOff>114300</xdr:rowOff>
    </xdr:from>
    <xdr:to>
      <xdr:col>10</xdr:col>
      <xdr:colOff>123825</xdr:colOff>
      <xdr:row>18</xdr:row>
      <xdr:rowOff>95250</xdr:rowOff>
    </xdr:to>
    <xdr:sp textlink="I79">
      <xdr:nvSpPr>
        <xdr:cNvPr id="42" name="TekstSylinder 168"/>
        <xdr:cNvSpPr txBox="1">
          <a:spLocks noChangeArrowheads="1"/>
        </xdr:cNvSpPr>
      </xdr:nvSpPr>
      <xdr:spPr>
        <a:xfrm>
          <a:off x="7381875" y="3314700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6c044d5d-0a63-4d4a-9fb8-875db3485b7b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9</xdr:col>
      <xdr:colOff>514350</xdr:colOff>
      <xdr:row>18</xdr:row>
      <xdr:rowOff>123825</xdr:rowOff>
    </xdr:from>
    <xdr:to>
      <xdr:col>10</xdr:col>
      <xdr:colOff>114300</xdr:colOff>
      <xdr:row>20</xdr:row>
      <xdr:rowOff>104775</xdr:rowOff>
    </xdr:to>
    <xdr:sp textlink="I80">
      <xdr:nvSpPr>
        <xdr:cNvPr id="43" name="TekstSylinder 169"/>
        <xdr:cNvSpPr txBox="1">
          <a:spLocks noChangeArrowheads="1"/>
        </xdr:cNvSpPr>
      </xdr:nvSpPr>
      <xdr:spPr>
        <a:xfrm>
          <a:off x="7372350" y="3705225"/>
          <a:ext cx="361950" cy="36195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67e880cb-e293-433c-939a-2afa773cef5d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457200</xdr:colOff>
      <xdr:row>25</xdr:row>
      <xdr:rowOff>0</xdr:rowOff>
    </xdr:from>
    <xdr:to>
      <xdr:col>2</xdr:col>
      <xdr:colOff>228600</xdr:colOff>
      <xdr:row>31</xdr:row>
      <xdr:rowOff>161925</xdr:rowOff>
    </xdr:to>
    <xdr:sp>
      <xdr:nvSpPr>
        <xdr:cNvPr id="44" name="Avrundet rektangel 279"/>
        <xdr:cNvSpPr>
          <a:spLocks/>
        </xdr:cNvSpPr>
      </xdr:nvSpPr>
      <xdr:spPr>
        <a:xfrm>
          <a:off x="457200" y="4914900"/>
          <a:ext cx="1295400" cy="1323975"/>
        </a:xfrm>
        <a:prstGeom prst="round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27</xdr:row>
      <xdr:rowOff>85725</xdr:rowOff>
    </xdr:from>
    <xdr:to>
      <xdr:col>1</xdr:col>
      <xdr:colOff>523875</xdr:colOff>
      <xdr:row>29</xdr:row>
      <xdr:rowOff>123825</xdr:rowOff>
    </xdr:to>
    <xdr:sp textlink="A85">
      <xdr:nvSpPr>
        <xdr:cNvPr id="45" name="TekstSylinder 280"/>
        <xdr:cNvSpPr txBox="1">
          <a:spLocks noChangeArrowheads="1"/>
        </xdr:cNvSpPr>
      </xdr:nvSpPr>
      <xdr:spPr>
        <a:xfrm>
          <a:off x="904875" y="5381625"/>
          <a:ext cx="381000" cy="428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823068b5-c10e-4da2-9ae1-e2160b7bd2f8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523875</xdr:colOff>
      <xdr:row>25</xdr:row>
      <xdr:rowOff>66675</xdr:rowOff>
    </xdr:from>
    <xdr:to>
      <xdr:col>1</xdr:col>
      <xdr:colOff>57150</xdr:colOff>
      <xdr:row>27</xdr:row>
      <xdr:rowOff>76200</xdr:rowOff>
    </xdr:to>
    <xdr:sp textlink="A82">
      <xdr:nvSpPr>
        <xdr:cNvPr id="46" name="TekstSylinder 281"/>
        <xdr:cNvSpPr txBox="1">
          <a:spLocks noChangeArrowheads="1"/>
        </xdr:cNvSpPr>
      </xdr:nvSpPr>
      <xdr:spPr>
        <a:xfrm>
          <a:off x="523875" y="4981575"/>
          <a:ext cx="295275" cy="3905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2fcbde6c-52c1-4784-bd24-44621a0e86fc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0</xdr:col>
      <xdr:colOff>533400</xdr:colOff>
      <xdr:row>27</xdr:row>
      <xdr:rowOff>76200</xdr:rowOff>
    </xdr:from>
    <xdr:to>
      <xdr:col>1</xdr:col>
      <xdr:colOff>152400</xdr:colOff>
      <xdr:row>29</xdr:row>
      <xdr:rowOff>114300</xdr:rowOff>
    </xdr:to>
    <xdr:sp textlink="A83">
      <xdr:nvSpPr>
        <xdr:cNvPr id="47" name="TekstSylinder 282"/>
        <xdr:cNvSpPr txBox="1">
          <a:spLocks noChangeArrowheads="1"/>
        </xdr:cNvSpPr>
      </xdr:nvSpPr>
      <xdr:spPr>
        <a:xfrm>
          <a:off x="533400" y="5372100"/>
          <a:ext cx="381000" cy="428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09e7190b-567f-4efd-95dc-50b1547f18b8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533400</xdr:colOff>
      <xdr:row>29</xdr:row>
      <xdr:rowOff>133350</xdr:rowOff>
    </xdr:from>
    <xdr:to>
      <xdr:col>1</xdr:col>
      <xdr:colOff>66675</xdr:colOff>
      <xdr:row>31</xdr:row>
      <xdr:rowOff>95250</xdr:rowOff>
    </xdr:to>
    <xdr:sp textlink="A84">
      <xdr:nvSpPr>
        <xdr:cNvPr id="48" name="TekstSylinder 283"/>
        <xdr:cNvSpPr txBox="1">
          <a:spLocks noChangeArrowheads="1"/>
        </xdr:cNvSpPr>
      </xdr:nvSpPr>
      <xdr:spPr>
        <a:xfrm>
          <a:off x="533400" y="5819775"/>
          <a:ext cx="295275" cy="3524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88a89f42-0341-4b72-9b2c-8249e5e15823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1</xdr:col>
      <xdr:colOff>523875</xdr:colOff>
      <xdr:row>25</xdr:row>
      <xdr:rowOff>76200</xdr:rowOff>
    </xdr:from>
    <xdr:to>
      <xdr:col>2</xdr:col>
      <xdr:colOff>123825</xdr:colOff>
      <xdr:row>27</xdr:row>
      <xdr:rowOff>66675</xdr:rowOff>
    </xdr:to>
    <xdr:sp textlink="A86">
      <xdr:nvSpPr>
        <xdr:cNvPr id="49" name="TekstSylinder 284"/>
        <xdr:cNvSpPr txBox="1">
          <a:spLocks noChangeArrowheads="1"/>
        </xdr:cNvSpPr>
      </xdr:nvSpPr>
      <xdr:spPr>
        <a:xfrm>
          <a:off x="1285875" y="4991100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6a997bc0-186c-444e-b80e-941662977b4f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1</xdr:col>
      <xdr:colOff>533400</xdr:colOff>
      <xdr:row>27</xdr:row>
      <xdr:rowOff>114300</xdr:rowOff>
    </xdr:from>
    <xdr:to>
      <xdr:col>2</xdr:col>
      <xdr:colOff>133350</xdr:colOff>
      <xdr:row>29</xdr:row>
      <xdr:rowOff>95250</xdr:rowOff>
    </xdr:to>
    <xdr:sp textlink="A87">
      <xdr:nvSpPr>
        <xdr:cNvPr id="50" name="TekstSylinder 285"/>
        <xdr:cNvSpPr txBox="1">
          <a:spLocks noChangeArrowheads="1"/>
        </xdr:cNvSpPr>
      </xdr:nvSpPr>
      <xdr:spPr>
        <a:xfrm>
          <a:off x="1295400" y="5410200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0219b68a-3832-4e46-9345-6f0fa7823e25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</xdr:col>
      <xdr:colOff>514350</xdr:colOff>
      <xdr:row>29</xdr:row>
      <xdr:rowOff>123825</xdr:rowOff>
    </xdr:from>
    <xdr:to>
      <xdr:col>2</xdr:col>
      <xdr:colOff>114300</xdr:colOff>
      <xdr:row>31</xdr:row>
      <xdr:rowOff>104775</xdr:rowOff>
    </xdr:to>
    <xdr:sp textlink="A88">
      <xdr:nvSpPr>
        <xdr:cNvPr id="51" name="TekstSylinder 286"/>
        <xdr:cNvSpPr txBox="1">
          <a:spLocks noChangeArrowheads="1"/>
        </xdr:cNvSpPr>
      </xdr:nvSpPr>
      <xdr:spPr>
        <a:xfrm>
          <a:off x="1276350" y="5810250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17d828d0-cc9e-4a38-a08a-60819ab015dd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2</xdr:col>
      <xdr:colOff>457200</xdr:colOff>
      <xdr:row>25</xdr:row>
      <xdr:rowOff>0</xdr:rowOff>
    </xdr:from>
    <xdr:to>
      <xdr:col>4</xdr:col>
      <xdr:colOff>228600</xdr:colOff>
      <xdr:row>31</xdr:row>
      <xdr:rowOff>161925</xdr:rowOff>
    </xdr:to>
    <xdr:sp>
      <xdr:nvSpPr>
        <xdr:cNvPr id="52" name="Avrundet rektangel 287"/>
        <xdr:cNvSpPr>
          <a:spLocks/>
        </xdr:cNvSpPr>
      </xdr:nvSpPr>
      <xdr:spPr>
        <a:xfrm>
          <a:off x="1981200" y="4914900"/>
          <a:ext cx="1295400" cy="1323975"/>
        </a:xfrm>
        <a:prstGeom prst="round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27</xdr:row>
      <xdr:rowOff>85725</xdr:rowOff>
    </xdr:from>
    <xdr:to>
      <xdr:col>3</xdr:col>
      <xdr:colOff>523875</xdr:colOff>
      <xdr:row>29</xdr:row>
      <xdr:rowOff>123825</xdr:rowOff>
    </xdr:to>
    <xdr:sp textlink="C85">
      <xdr:nvSpPr>
        <xdr:cNvPr id="53" name="TekstSylinder 288"/>
        <xdr:cNvSpPr txBox="1">
          <a:spLocks noChangeArrowheads="1"/>
        </xdr:cNvSpPr>
      </xdr:nvSpPr>
      <xdr:spPr>
        <a:xfrm>
          <a:off x="2428875" y="5381625"/>
          <a:ext cx="381000" cy="428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182599f0-dde1-439c-ace8-f51bc0f93215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2</xdr:col>
      <xdr:colOff>533400</xdr:colOff>
      <xdr:row>25</xdr:row>
      <xdr:rowOff>57150</xdr:rowOff>
    </xdr:from>
    <xdr:to>
      <xdr:col>3</xdr:col>
      <xdr:colOff>66675</xdr:colOff>
      <xdr:row>27</xdr:row>
      <xdr:rowOff>66675</xdr:rowOff>
    </xdr:to>
    <xdr:sp textlink="C82">
      <xdr:nvSpPr>
        <xdr:cNvPr id="54" name="TekstSylinder 289"/>
        <xdr:cNvSpPr txBox="1">
          <a:spLocks noChangeArrowheads="1"/>
        </xdr:cNvSpPr>
      </xdr:nvSpPr>
      <xdr:spPr>
        <a:xfrm>
          <a:off x="2057400" y="4972050"/>
          <a:ext cx="295275" cy="3905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a23a01a3-96a8-4c8d-9fb6-68800754f017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2</xdr:col>
      <xdr:colOff>533400</xdr:colOff>
      <xdr:row>27</xdr:row>
      <xdr:rowOff>76200</xdr:rowOff>
    </xdr:from>
    <xdr:to>
      <xdr:col>3</xdr:col>
      <xdr:colOff>152400</xdr:colOff>
      <xdr:row>29</xdr:row>
      <xdr:rowOff>114300</xdr:rowOff>
    </xdr:to>
    <xdr:sp textlink="C83">
      <xdr:nvSpPr>
        <xdr:cNvPr id="55" name="TekstSylinder 290"/>
        <xdr:cNvSpPr txBox="1">
          <a:spLocks noChangeArrowheads="1"/>
        </xdr:cNvSpPr>
      </xdr:nvSpPr>
      <xdr:spPr>
        <a:xfrm>
          <a:off x="2057400" y="5372100"/>
          <a:ext cx="381000" cy="428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8ececd81-d576-4e02-b802-55caa509cc6b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2</xdr:col>
      <xdr:colOff>533400</xdr:colOff>
      <xdr:row>29</xdr:row>
      <xdr:rowOff>133350</xdr:rowOff>
    </xdr:from>
    <xdr:to>
      <xdr:col>3</xdr:col>
      <xdr:colOff>66675</xdr:colOff>
      <xdr:row>31</xdr:row>
      <xdr:rowOff>95250</xdr:rowOff>
    </xdr:to>
    <xdr:sp textlink="C84">
      <xdr:nvSpPr>
        <xdr:cNvPr id="56" name="TekstSylinder 291"/>
        <xdr:cNvSpPr txBox="1">
          <a:spLocks noChangeArrowheads="1"/>
        </xdr:cNvSpPr>
      </xdr:nvSpPr>
      <xdr:spPr>
        <a:xfrm>
          <a:off x="2057400" y="5819775"/>
          <a:ext cx="295275" cy="3524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f625471c-2ed5-403e-abf0-f600eb33c43d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523875</xdr:colOff>
      <xdr:row>25</xdr:row>
      <xdr:rowOff>76200</xdr:rowOff>
    </xdr:from>
    <xdr:to>
      <xdr:col>4</xdr:col>
      <xdr:colOff>123825</xdr:colOff>
      <xdr:row>27</xdr:row>
      <xdr:rowOff>66675</xdr:rowOff>
    </xdr:to>
    <xdr:sp textlink="C86">
      <xdr:nvSpPr>
        <xdr:cNvPr id="57" name="TekstSylinder 292"/>
        <xdr:cNvSpPr txBox="1">
          <a:spLocks noChangeArrowheads="1"/>
        </xdr:cNvSpPr>
      </xdr:nvSpPr>
      <xdr:spPr>
        <a:xfrm>
          <a:off x="2809875" y="4991100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c2909d82-f6ec-468f-b223-3ff92e621b76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523875</xdr:colOff>
      <xdr:row>27</xdr:row>
      <xdr:rowOff>114300</xdr:rowOff>
    </xdr:from>
    <xdr:to>
      <xdr:col>4</xdr:col>
      <xdr:colOff>123825</xdr:colOff>
      <xdr:row>29</xdr:row>
      <xdr:rowOff>95250</xdr:rowOff>
    </xdr:to>
    <xdr:sp textlink="C87">
      <xdr:nvSpPr>
        <xdr:cNvPr id="58" name="TekstSylinder 293"/>
        <xdr:cNvSpPr txBox="1">
          <a:spLocks noChangeArrowheads="1"/>
        </xdr:cNvSpPr>
      </xdr:nvSpPr>
      <xdr:spPr>
        <a:xfrm>
          <a:off x="2809875" y="5410200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9ba7f273-b829-409c-8c79-17029d7a8174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514350</xdr:colOff>
      <xdr:row>29</xdr:row>
      <xdr:rowOff>123825</xdr:rowOff>
    </xdr:from>
    <xdr:to>
      <xdr:col>4</xdr:col>
      <xdr:colOff>114300</xdr:colOff>
      <xdr:row>31</xdr:row>
      <xdr:rowOff>104775</xdr:rowOff>
    </xdr:to>
    <xdr:sp textlink="C88">
      <xdr:nvSpPr>
        <xdr:cNvPr id="59" name="TekstSylinder 294"/>
        <xdr:cNvSpPr txBox="1">
          <a:spLocks noChangeArrowheads="1"/>
        </xdr:cNvSpPr>
      </xdr:nvSpPr>
      <xdr:spPr>
        <a:xfrm>
          <a:off x="2800350" y="5810250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dd115013-6366-4bb9-841f-d33e508bd755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4</xdr:col>
      <xdr:colOff>457200</xdr:colOff>
      <xdr:row>25</xdr:row>
      <xdr:rowOff>0</xdr:rowOff>
    </xdr:from>
    <xdr:to>
      <xdr:col>6</xdr:col>
      <xdr:colOff>228600</xdr:colOff>
      <xdr:row>31</xdr:row>
      <xdr:rowOff>161925</xdr:rowOff>
    </xdr:to>
    <xdr:sp>
      <xdr:nvSpPr>
        <xdr:cNvPr id="60" name="Avrundet rektangel 295"/>
        <xdr:cNvSpPr>
          <a:spLocks/>
        </xdr:cNvSpPr>
      </xdr:nvSpPr>
      <xdr:spPr>
        <a:xfrm>
          <a:off x="3505200" y="4914900"/>
          <a:ext cx="1295400" cy="1323975"/>
        </a:xfrm>
        <a:prstGeom prst="round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27</xdr:row>
      <xdr:rowOff>85725</xdr:rowOff>
    </xdr:from>
    <xdr:to>
      <xdr:col>5</xdr:col>
      <xdr:colOff>523875</xdr:colOff>
      <xdr:row>29</xdr:row>
      <xdr:rowOff>123825</xdr:rowOff>
    </xdr:to>
    <xdr:sp textlink="E85">
      <xdr:nvSpPr>
        <xdr:cNvPr id="61" name="TekstSylinder 296"/>
        <xdr:cNvSpPr txBox="1">
          <a:spLocks noChangeArrowheads="1"/>
        </xdr:cNvSpPr>
      </xdr:nvSpPr>
      <xdr:spPr>
        <a:xfrm>
          <a:off x="3952875" y="5381625"/>
          <a:ext cx="381000" cy="428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47ac61d4-75fc-4ace-8443-07ac35049b54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4</xdr:col>
      <xdr:colOff>523875</xdr:colOff>
      <xdr:row>25</xdr:row>
      <xdr:rowOff>66675</xdr:rowOff>
    </xdr:from>
    <xdr:to>
      <xdr:col>5</xdr:col>
      <xdr:colOff>57150</xdr:colOff>
      <xdr:row>27</xdr:row>
      <xdr:rowOff>76200</xdr:rowOff>
    </xdr:to>
    <xdr:sp textlink="E82">
      <xdr:nvSpPr>
        <xdr:cNvPr id="62" name="TekstSylinder 297"/>
        <xdr:cNvSpPr txBox="1">
          <a:spLocks noChangeArrowheads="1"/>
        </xdr:cNvSpPr>
      </xdr:nvSpPr>
      <xdr:spPr>
        <a:xfrm>
          <a:off x="3571875" y="4981575"/>
          <a:ext cx="295275" cy="3905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8949e534-e739-4550-8e69-f1ba516f5fe0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4</xdr:col>
      <xdr:colOff>533400</xdr:colOff>
      <xdr:row>27</xdr:row>
      <xdr:rowOff>76200</xdr:rowOff>
    </xdr:from>
    <xdr:to>
      <xdr:col>5</xdr:col>
      <xdr:colOff>152400</xdr:colOff>
      <xdr:row>29</xdr:row>
      <xdr:rowOff>114300</xdr:rowOff>
    </xdr:to>
    <xdr:sp textlink="E83">
      <xdr:nvSpPr>
        <xdr:cNvPr id="63" name="TekstSylinder 298"/>
        <xdr:cNvSpPr txBox="1">
          <a:spLocks noChangeArrowheads="1"/>
        </xdr:cNvSpPr>
      </xdr:nvSpPr>
      <xdr:spPr>
        <a:xfrm>
          <a:off x="3581400" y="5372100"/>
          <a:ext cx="381000" cy="428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4e2e4efc-8716-4c5c-ae94-70195231c730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4</xdr:col>
      <xdr:colOff>533400</xdr:colOff>
      <xdr:row>29</xdr:row>
      <xdr:rowOff>133350</xdr:rowOff>
    </xdr:from>
    <xdr:to>
      <xdr:col>5</xdr:col>
      <xdr:colOff>66675</xdr:colOff>
      <xdr:row>31</xdr:row>
      <xdr:rowOff>95250</xdr:rowOff>
    </xdr:to>
    <xdr:sp textlink="E84">
      <xdr:nvSpPr>
        <xdr:cNvPr id="64" name="TekstSylinder 299"/>
        <xdr:cNvSpPr txBox="1">
          <a:spLocks noChangeArrowheads="1"/>
        </xdr:cNvSpPr>
      </xdr:nvSpPr>
      <xdr:spPr>
        <a:xfrm>
          <a:off x="3581400" y="5819775"/>
          <a:ext cx="295275" cy="3524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896c9a9e-2705-4b99-8d60-9feb4fa45699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5</xdr:col>
      <xdr:colOff>523875</xdr:colOff>
      <xdr:row>25</xdr:row>
      <xdr:rowOff>76200</xdr:rowOff>
    </xdr:from>
    <xdr:to>
      <xdr:col>6</xdr:col>
      <xdr:colOff>123825</xdr:colOff>
      <xdr:row>27</xdr:row>
      <xdr:rowOff>66675</xdr:rowOff>
    </xdr:to>
    <xdr:sp textlink="E86">
      <xdr:nvSpPr>
        <xdr:cNvPr id="65" name="TekstSylinder 300"/>
        <xdr:cNvSpPr txBox="1">
          <a:spLocks noChangeArrowheads="1"/>
        </xdr:cNvSpPr>
      </xdr:nvSpPr>
      <xdr:spPr>
        <a:xfrm>
          <a:off x="4333875" y="4991100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c21d0037-ff7b-4bfe-888f-9906a9130f8e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5</xdr:col>
      <xdr:colOff>523875</xdr:colOff>
      <xdr:row>27</xdr:row>
      <xdr:rowOff>114300</xdr:rowOff>
    </xdr:from>
    <xdr:to>
      <xdr:col>6</xdr:col>
      <xdr:colOff>123825</xdr:colOff>
      <xdr:row>29</xdr:row>
      <xdr:rowOff>95250</xdr:rowOff>
    </xdr:to>
    <xdr:sp textlink="E87">
      <xdr:nvSpPr>
        <xdr:cNvPr id="66" name="TekstSylinder 301"/>
        <xdr:cNvSpPr txBox="1">
          <a:spLocks noChangeArrowheads="1"/>
        </xdr:cNvSpPr>
      </xdr:nvSpPr>
      <xdr:spPr>
        <a:xfrm>
          <a:off x="4333875" y="5410200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bcfab972-a834-43f2-a807-e6c874f68f0c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5</xdr:col>
      <xdr:colOff>514350</xdr:colOff>
      <xdr:row>29</xdr:row>
      <xdr:rowOff>123825</xdr:rowOff>
    </xdr:from>
    <xdr:to>
      <xdr:col>6</xdr:col>
      <xdr:colOff>114300</xdr:colOff>
      <xdr:row>31</xdr:row>
      <xdr:rowOff>104775</xdr:rowOff>
    </xdr:to>
    <xdr:sp textlink="E88">
      <xdr:nvSpPr>
        <xdr:cNvPr id="67" name="TekstSylinder 302"/>
        <xdr:cNvSpPr txBox="1">
          <a:spLocks noChangeArrowheads="1"/>
        </xdr:cNvSpPr>
      </xdr:nvSpPr>
      <xdr:spPr>
        <a:xfrm>
          <a:off x="4324350" y="5810250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d072e369-dea6-43bf-8790-b88f751d1dec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6</xdr:col>
      <xdr:colOff>457200</xdr:colOff>
      <xdr:row>25</xdr:row>
      <xdr:rowOff>0</xdr:rowOff>
    </xdr:from>
    <xdr:to>
      <xdr:col>8</xdr:col>
      <xdr:colOff>228600</xdr:colOff>
      <xdr:row>31</xdr:row>
      <xdr:rowOff>161925</xdr:rowOff>
    </xdr:to>
    <xdr:sp>
      <xdr:nvSpPr>
        <xdr:cNvPr id="68" name="Avrundet rektangel 303"/>
        <xdr:cNvSpPr>
          <a:spLocks/>
        </xdr:cNvSpPr>
      </xdr:nvSpPr>
      <xdr:spPr>
        <a:xfrm>
          <a:off x="5029200" y="4914900"/>
          <a:ext cx="1295400" cy="1323975"/>
        </a:xfrm>
        <a:prstGeom prst="round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27</xdr:row>
      <xdr:rowOff>85725</xdr:rowOff>
    </xdr:from>
    <xdr:to>
      <xdr:col>7</xdr:col>
      <xdr:colOff>523875</xdr:colOff>
      <xdr:row>29</xdr:row>
      <xdr:rowOff>123825</xdr:rowOff>
    </xdr:to>
    <xdr:sp textlink="G85">
      <xdr:nvSpPr>
        <xdr:cNvPr id="69" name="TekstSylinder 304"/>
        <xdr:cNvSpPr txBox="1">
          <a:spLocks noChangeArrowheads="1"/>
        </xdr:cNvSpPr>
      </xdr:nvSpPr>
      <xdr:spPr>
        <a:xfrm>
          <a:off x="5476875" y="5381625"/>
          <a:ext cx="381000" cy="428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c1dd21f3-951b-4ec9-9afb-a5cce6338940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6</xdr:col>
      <xdr:colOff>523875</xdr:colOff>
      <xdr:row>25</xdr:row>
      <xdr:rowOff>66675</xdr:rowOff>
    </xdr:from>
    <xdr:to>
      <xdr:col>7</xdr:col>
      <xdr:colOff>57150</xdr:colOff>
      <xdr:row>27</xdr:row>
      <xdr:rowOff>76200</xdr:rowOff>
    </xdr:to>
    <xdr:sp textlink="G82">
      <xdr:nvSpPr>
        <xdr:cNvPr id="70" name="TekstSylinder 305"/>
        <xdr:cNvSpPr txBox="1">
          <a:spLocks noChangeArrowheads="1"/>
        </xdr:cNvSpPr>
      </xdr:nvSpPr>
      <xdr:spPr>
        <a:xfrm>
          <a:off x="5095875" y="4981575"/>
          <a:ext cx="295275" cy="3905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64bb8716-e78b-452d-af76-8734e9e148a2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6</xdr:col>
      <xdr:colOff>533400</xdr:colOff>
      <xdr:row>27</xdr:row>
      <xdr:rowOff>76200</xdr:rowOff>
    </xdr:from>
    <xdr:to>
      <xdr:col>7</xdr:col>
      <xdr:colOff>152400</xdr:colOff>
      <xdr:row>29</xdr:row>
      <xdr:rowOff>114300</xdr:rowOff>
    </xdr:to>
    <xdr:sp textlink="G83">
      <xdr:nvSpPr>
        <xdr:cNvPr id="71" name="TekstSylinder 306"/>
        <xdr:cNvSpPr txBox="1">
          <a:spLocks noChangeArrowheads="1"/>
        </xdr:cNvSpPr>
      </xdr:nvSpPr>
      <xdr:spPr>
        <a:xfrm>
          <a:off x="5105400" y="5372100"/>
          <a:ext cx="381000" cy="428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41d9255b-b7f6-4ac5-9fa7-4654a25e1944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6</xdr:col>
      <xdr:colOff>533400</xdr:colOff>
      <xdr:row>29</xdr:row>
      <xdr:rowOff>104775</xdr:rowOff>
    </xdr:from>
    <xdr:to>
      <xdr:col>7</xdr:col>
      <xdr:colOff>66675</xdr:colOff>
      <xdr:row>31</xdr:row>
      <xdr:rowOff>66675</xdr:rowOff>
    </xdr:to>
    <xdr:sp textlink="G84">
      <xdr:nvSpPr>
        <xdr:cNvPr id="72" name="TekstSylinder 307"/>
        <xdr:cNvSpPr txBox="1">
          <a:spLocks noChangeArrowheads="1"/>
        </xdr:cNvSpPr>
      </xdr:nvSpPr>
      <xdr:spPr>
        <a:xfrm>
          <a:off x="5105400" y="5791200"/>
          <a:ext cx="295275" cy="3524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824b2f05-6a24-4c1b-ac96-e3e9371caaea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7</xdr:col>
      <xdr:colOff>523875</xdr:colOff>
      <xdr:row>25</xdr:row>
      <xdr:rowOff>76200</xdr:rowOff>
    </xdr:from>
    <xdr:to>
      <xdr:col>8</xdr:col>
      <xdr:colOff>123825</xdr:colOff>
      <xdr:row>27</xdr:row>
      <xdr:rowOff>66675</xdr:rowOff>
    </xdr:to>
    <xdr:sp textlink="G86">
      <xdr:nvSpPr>
        <xdr:cNvPr id="73" name="TekstSylinder 308"/>
        <xdr:cNvSpPr txBox="1">
          <a:spLocks noChangeArrowheads="1"/>
        </xdr:cNvSpPr>
      </xdr:nvSpPr>
      <xdr:spPr>
        <a:xfrm>
          <a:off x="5857875" y="4991100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2396b7d5-c2e7-4384-8b7a-732fe8d9f6f9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7</xdr:col>
      <xdr:colOff>523875</xdr:colOff>
      <xdr:row>27</xdr:row>
      <xdr:rowOff>114300</xdr:rowOff>
    </xdr:from>
    <xdr:to>
      <xdr:col>8</xdr:col>
      <xdr:colOff>123825</xdr:colOff>
      <xdr:row>29</xdr:row>
      <xdr:rowOff>95250</xdr:rowOff>
    </xdr:to>
    <xdr:sp textlink="G87">
      <xdr:nvSpPr>
        <xdr:cNvPr id="74" name="TekstSylinder 309"/>
        <xdr:cNvSpPr txBox="1">
          <a:spLocks noChangeArrowheads="1"/>
        </xdr:cNvSpPr>
      </xdr:nvSpPr>
      <xdr:spPr>
        <a:xfrm>
          <a:off x="5857875" y="5410200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b016aa47-22f6-459d-8df8-517c6378347c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7</xdr:col>
      <xdr:colOff>514350</xdr:colOff>
      <xdr:row>29</xdr:row>
      <xdr:rowOff>123825</xdr:rowOff>
    </xdr:from>
    <xdr:to>
      <xdr:col>8</xdr:col>
      <xdr:colOff>114300</xdr:colOff>
      <xdr:row>31</xdr:row>
      <xdr:rowOff>104775</xdr:rowOff>
    </xdr:to>
    <xdr:sp textlink="G88">
      <xdr:nvSpPr>
        <xdr:cNvPr id="75" name="TekstSylinder 310"/>
        <xdr:cNvSpPr txBox="1">
          <a:spLocks noChangeArrowheads="1"/>
        </xdr:cNvSpPr>
      </xdr:nvSpPr>
      <xdr:spPr>
        <a:xfrm>
          <a:off x="5848350" y="5810250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195b650e-4acb-43c0-b0c5-3c8c3166f9a3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8</xdr:col>
      <xdr:colOff>457200</xdr:colOff>
      <xdr:row>25</xdr:row>
      <xdr:rowOff>0</xdr:rowOff>
    </xdr:from>
    <xdr:to>
      <xdr:col>10</xdr:col>
      <xdr:colOff>228600</xdr:colOff>
      <xdr:row>31</xdr:row>
      <xdr:rowOff>161925</xdr:rowOff>
    </xdr:to>
    <xdr:sp>
      <xdr:nvSpPr>
        <xdr:cNvPr id="76" name="Avrundet rektangel 311"/>
        <xdr:cNvSpPr>
          <a:spLocks/>
        </xdr:cNvSpPr>
      </xdr:nvSpPr>
      <xdr:spPr>
        <a:xfrm>
          <a:off x="6553200" y="4914900"/>
          <a:ext cx="1295400" cy="1323975"/>
        </a:xfrm>
        <a:prstGeom prst="round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27</xdr:row>
      <xdr:rowOff>85725</xdr:rowOff>
    </xdr:from>
    <xdr:to>
      <xdr:col>9</xdr:col>
      <xdr:colOff>523875</xdr:colOff>
      <xdr:row>29</xdr:row>
      <xdr:rowOff>123825</xdr:rowOff>
    </xdr:to>
    <xdr:sp textlink="I85">
      <xdr:nvSpPr>
        <xdr:cNvPr id="77" name="TekstSylinder 312"/>
        <xdr:cNvSpPr txBox="1">
          <a:spLocks noChangeArrowheads="1"/>
        </xdr:cNvSpPr>
      </xdr:nvSpPr>
      <xdr:spPr>
        <a:xfrm>
          <a:off x="7000875" y="5381625"/>
          <a:ext cx="381000" cy="428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0f9171b2-7e29-4021-b343-7c2a080dee9d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8</xdr:col>
      <xdr:colOff>523875</xdr:colOff>
      <xdr:row>25</xdr:row>
      <xdr:rowOff>66675</xdr:rowOff>
    </xdr:from>
    <xdr:to>
      <xdr:col>9</xdr:col>
      <xdr:colOff>57150</xdr:colOff>
      <xdr:row>27</xdr:row>
      <xdr:rowOff>76200</xdr:rowOff>
    </xdr:to>
    <xdr:sp textlink="I82">
      <xdr:nvSpPr>
        <xdr:cNvPr id="78" name="TekstSylinder 313"/>
        <xdr:cNvSpPr txBox="1">
          <a:spLocks noChangeArrowheads="1"/>
        </xdr:cNvSpPr>
      </xdr:nvSpPr>
      <xdr:spPr>
        <a:xfrm>
          <a:off x="6619875" y="4981575"/>
          <a:ext cx="295275" cy="3905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d68cacbc-2c5d-4e1f-8cf1-ff48fe99eef3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8</xdr:col>
      <xdr:colOff>533400</xdr:colOff>
      <xdr:row>27</xdr:row>
      <xdr:rowOff>76200</xdr:rowOff>
    </xdr:from>
    <xdr:to>
      <xdr:col>9</xdr:col>
      <xdr:colOff>152400</xdr:colOff>
      <xdr:row>29</xdr:row>
      <xdr:rowOff>114300</xdr:rowOff>
    </xdr:to>
    <xdr:sp textlink="I83">
      <xdr:nvSpPr>
        <xdr:cNvPr id="79" name="TekstSylinder 314"/>
        <xdr:cNvSpPr txBox="1">
          <a:spLocks noChangeArrowheads="1"/>
        </xdr:cNvSpPr>
      </xdr:nvSpPr>
      <xdr:spPr>
        <a:xfrm>
          <a:off x="6629400" y="5372100"/>
          <a:ext cx="381000" cy="428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79c1f16e-9461-42fe-a91a-e069ed8c604e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8</xdr:col>
      <xdr:colOff>523875</xdr:colOff>
      <xdr:row>29</xdr:row>
      <xdr:rowOff>133350</xdr:rowOff>
    </xdr:from>
    <xdr:to>
      <xdr:col>9</xdr:col>
      <xdr:colOff>57150</xdr:colOff>
      <xdr:row>31</xdr:row>
      <xdr:rowOff>95250</xdr:rowOff>
    </xdr:to>
    <xdr:sp textlink="I84">
      <xdr:nvSpPr>
        <xdr:cNvPr id="80" name="TekstSylinder 315"/>
        <xdr:cNvSpPr txBox="1">
          <a:spLocks noChangeArrowheads="1"/>
        </xdr:cNvSpPr>
      </xdr:nvSpPr>
      <xdr:spPr>
        <a:xfrm>
          <a:off x="6619875" y="5819775"/>
          <a:ext cx="295275" cy="3524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4a0bdc02-e732-4c3c-8a20-5bf54f236324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9</xdr:col>
      <xdr:colOff>523875</xdr:colOff>
      <xdr:row>25</xdr:row>
      <xdr:rowOff>76200</xdr:rowOff>
    </xdr:from>
    <xdr:to>
      <xdr:col>10</xdr:col>
      <xdr:colOff>123825</xdr:colOff>
      <xdr:row>27</xdr:row>
      <xdr:rowOff>66675</xdr:rowOff>
    </xdr:to>
    <xdr:sp textlink="I86">
      <xdr:nvSpPr>
        <xdr:cNvPr id="81" name="TekstSylinder 316"/>
        <xdr:cNvSpPr txBox="1">
          <a:spLocks noChangeArrowheads="1"/>
        </xdr:cNvSpPr>
      </xdr:nvSpPr>
      <xdr:spPr>
        <a:xfrm>
          <a:off x="7381875" y="4991100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42fe1838-a8c7-48e5-b528-350afdfa5675}" type="TxLink">
            <a:rPr lang="en-US" cap="none" sz="1800" b="0" i="0" u="none" baseline="0">
              <a:solidFill>
                <a:srgbClr val="000000"/>
              </a:solidFill>
            </a:rPr>
            <a:t>n</a:t>
          </a:fld>
        </a:p>
      </xdr:txBody>
    </xdr:sp>
    <xdr:clientData/>
  </xdr:twoCellAnchor>
  <xdr:twoCellAnchor>
    <xdr:from>
      <xdr:col>9</xdr:col>
      <xdr:colOff>523875</xdr:colOff>
      <xdr:row>27</xdr:row>
      <xdr:rowOff>114300</xdr:rowOff>
    </xdr:from>
    <xdr:to>
      <xdr:col>10</xdr:col>
      <xdr:colOff>123825</xdr:colOff>
      <xdr:row>29</xdr:row>
      <xdr:rowOff>95250</xdr:rowOff>
    </xdr:to>
    <xdr:sp textlink="I87">
      <xdr:nvSpPr>
        <xdr:cNvPr id="82" name="TekstSylinder 317"/>
        <xdr:cNvSpPr txBox="1">
          <a:spLocks noChangeArrowheads="1"/>
        </xdr:cNvSpPr>
      </xdr:nvSpPr>
      <xdr:spPr>
        <a:xfrm>
          <a:off x="7381875" y="5410200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aa91b0cd-acb4-4c7a-8f71-2a5ffa971b1d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9</xdr:col>
      <xdr:colOff>523875</xdr:colOff>
      <xdr:row>29</xdr:row>
      <xdr:rowOff>123825</xdr:rowOff>
    </xdr:from>
    <xdr:to>
      <xdr:col>10</xdr:col>
      <xdr:colOff>123825</xdr:colOff>
      <xdr:row>31</xdr:row>
      <xdr:rowOff>104775</xdr:rowOff>
    </xdr:to>
    <xdr:sp textlink="I88">
      <xdr:nvSpPr>
        <xdr:cNvPr id="83" name="TekstSylinder 318"/>
        <xdr:cNvSpPr txBox="1">
          <a:spLocks noChangeArrowheads="1"/>
        </xdr:cNvSpPr>
      </xdr:nvSpPr>
      <xdr:spPr>
        <a:xfrm>
          <a:off x="7381875" y="5810250"/>
          <a:ext cx="361950" cy="37147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fld id="{0f41b45d-9f1b-4a4c-9e72-ed29ce59b35b}" type="TxLink">
            <a:rPr lang="en-US" cap="none" sz="18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</xdr:col>
      <xdr:colOff>714375</xdr:colOff>
      <xdr:row>4</xdr:row>
      <xdr:rowOff>19050</xdr:rowOff>
    </xdr:from>
    <xdr:to>
      <xdr:col>4</xdr:col>
      <xdr:colOff>104775</xdr:colOff>
      <xdr:row>11</xdr:row>
      <xdr:rowOff>95250</xdr:rowOff>
    </xdr:to>
    <xdr:sp macro="[0]!nytt_kast">
      <xdr:nvSpPr>
        <xdr:cNvPr id="84" name="Likebent trekant 86"/>
        <xdr:cNvSpPr>
          <a:spLocks/>
        </xdr:cNvSpPr>
      </xdr:nvSpPr>
      <xdr:spPr>
        <a:xfrm>
          <a:off x="1476375" y="933450"/>
          <a:ext cx="1676400" cy="1409700"/>
        </a:xfrm>
        <a:prstGeom prst="triangle">
          <a:avLst/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Nytt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kast</a:t>
          </a:r>
        </a:p>
      </xdr:txBody>
    </xdr:sp>
    <xdr:clientData/>
  </xdr:twoCellAnchor>
  <xdr:twoCellAnchor>
    <xdr:from>
      <xdr:col>7</xdr:col>
      <xdr:colOff>28575</xdr:colOff>
      <xdr:row>4</xdr:row>
      <xdr:rowOff>190500</xdr:rowOff>
    </xdr:from>
    <xdr:to>
      <xdr:col>8</xdr:col>
      <xdr:colOff>676275</xdr:colOff>
      <xdr:row>11</xdr:row>
      <xdr:rowOff>95250</xdr:rowOff>
    </xdr:to>
    <xdr:sp>
      <xdr:nvSpPr>
        <xdr:cNvPr id="85" name="Ellipse 88">
          <a:hlinkClick r:id="rId1"/>
        </xdr:cNvPr>
        <xdr:cNvSpPr>
          <a:spLocks/>
        </xdr:cNvSpPr>
      </xdr:nvSpPr>
      <xdr:spPr>
        <a:xfrm>
          <a:off x="5362575" y="1104900"/>
          <a:ext cx="1409700" cy="1238250"/>
        </a:xfrm>
        <a:prstGeom prst="ellipse">
          <a:avLst/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Hjem</a:t>
          </a:r>
        </a:p>
      </xdr:txBody>
    </xdr:sp>
    <xdr:clientData/>
  </xdr:twoCellAnchor>
  <xdr:twoCellAnchor>
    <xdr:from>
      <xdr:col>4</xdr:col>
      <xdr:colOff>552450</xdr:colOff>
      <xdr:row>4</xdr:row>
      <xdr:rowOff>142875</xdr:rowOff>
    </xdr:from>
    <xdr:to>
      <xdr:col>6</xdr:col>
      <xdr:colOff>419100</xdr:colOff>
      <xdr:row>11</xdr:row>
      <xdr:rowOff>95250</xdr:rowOff>
    </xdr:to>
    <xdr:sp>
      <xdr:nvSpPr>
        <xdr:cNvPr id="86" name="Rektangel 89">
          <a:hlinkClick r:id="rId2"/>
        </xdr:cNvPr>
        <xdr:cNvSpPr>
          <a:spLocks/>
        </xdr:cNvSpPr>
      </xdr:nvSpPr>
      <xdr:spPr>
        <a:xfrm>
          <a:off x="3600450" y="1057275"/>
          <a:ext cx="1390650" cy="1285875"/>
        </a:xfrm>
        <a:prstGeom prst="rect">
          <a:avLst/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Spill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showGridLines="0" tabSelected="1" zoomScalePageLayoutView="0" workbookViewId="0" topLeftCell="A1">
      <selection activeCell="D13" sqref="D13"/>
    </sheetView>
  </sheetViews>
  <sheetFormatPr defaultColWidth="11.421875" defaultRowHeight="15"/>
  <cols>
    <col min="4" max="4" width="11.421875" style="0" customWidth="1"/>
    <col min="12" max="12" width="12.8515625" style="0" customWidth="1"/>
    <col min="13" max="14" width="12.421875" style="0" customWidth="1"/>
  </cols>
  <sheetData>
    <row r="1" spans="1:14" ht="21">
      <c r="A1" s="16" t="s">
        <v>5</v>
      </c>
      <c r="B1" s="16"/>
      <c r="C1" s="16"/>
      <c r="D1" s="16"/>
      <c r="E1" s="16"/>
      <c r="M1" s="4"/>
      <c r="N1" s="4"/>
    </row>
    <row r="2" spans="1:14" ht="21">
      <c r="A2" s="16" t="s">
        <v>6</v>
      </c>
      <c r="B2" s="16"/>
      <c r="C2" s="16"/>
      <c r="D2" s="16"/>
      <c r="E2" s="16"/>
      <c r="M2" s="4"/>
      <c r="N2" s="4"/>
    </row>
    <row r="3" spans="13:14" ht="15">
      <c r="M3" s="4"/>
      <c r="N3" s="4"/>
    </row>
    <row r="4" spans="13:14" ht="15">
      <c r="M4" s="4" t="s">
        <v>0</v>
      </c>
      <c r="N4" s="4"/>
    </row>
    <row r="5" spans="13:14" ht="15">
      <c r="M5" s="24" t="s">
        <v>4</v>
      </c>
      <c r="N5" s="24"/>
    </row>
    <row r="6" spans="13:14" ht="15" customHeight="1" thickBot="1">
      <c r="M6" s="25"/>
      <c r="N6" s="25"/>
    </row>
    <row r="7" spans="13:14" ht="15" customHeight="1">
      <c r="M7" s="12" t="s">
        <v>1</v>
      </c>
      <c r="N7" s="14" t="s">
        <v>2</v>
      </c>
    </row>
    <row r="8" spans="13:14" ht="15" customHeight="1" thickBot="1">
      <c r="M8" s="13"/>
      <c r="N8" s="15"/>
    </row>
    <row r="9" spans="13:14" ht="15">
      <c r="M9" s="6" t="s">
        <v>0</v>
      </c>
      <c r="N9" s="9" t="s">
        <v>0</v>
      </c>
    </row>
    <row r="10" spans="13:14" ht="15">
      <c r="M10" s="7" t="s">
        <v>0</v>
      </c>
      <c r="N10" s="10" t="s">
        <v>0</v>
      </c>
    </row>
    <row r="11" spans="13:14" ht="15">
      <c r="M11" s="7" t="s">
        <v>0</v>
      </c>
      <c r="N11" s="10" t="s">
        <v>0</v>
      </c>
    </row>
    <row r="12" spans="13:14" ht="15">
      <c r="M12" s="7" t="s">
        <v>3</v>
      </c>
      <c r="N12" s="10" t="s">
        <v>0</v>
      </c>
    </row>
    <row r="13" spans="13:14" ht="15">
      <c r="M13" s="7"/>
      <c r="N13" s="10" t="s">
        <v>0</v>
      </c>
    </row>
    <row r="14" spans="13:14" ht="15">
      <c r="M14" s="7"/>
      <c r="N14" s="10" t="s">
        <v>0</v>
      </c>
    </row>
    <row r="15" spans="13:14" ht="15">
      <c r="M15" s="7"/>
      <c r="N15" s="10" t="s">
        <v>0</v>
      </c>
    </row>
    <row r="16" spans="11:14" ht="15">
      <c r="K16" s="22">
        <f>IF(K74&gt;3,60,0)</f>
        <v>0</v>
      </c>
      <c r="M16" s="7"/>
      <c r="N16" s="10" t="s">
        <v>0</v>
      </c>
    </row>
    <row r="17" spans="11:14" ht="15">
      <c r="K17" s="22"/>
      <c r="M17" s="7"/>
      <c r="N17" s="10" t="s">
        <v>0</v>
      </c>
    </row>
    <row r="18" spans="11:14" ht="15">
      <c r="K18" s="22"/>
      <c r="M18" s="8"/>
      <c r="N18" s="11" t="s">
        <v>0</v>
      </c>
    </row>
    <row r="19" spans="13:14" ht="15">
      <c r="M19" s="19"/>
      <c r="N19" s="20"/>
    </row>
    <row r="20" spans="13:14" ht="15">
      <c r="M20" s="19"/>
      <c r="N20" s="20"/>
    </row>
    <row r="21" spans="13:14" ht="15">
      <c r="M21" s="19"/>
      <c r="N21" s="20"/>
    </row>
    <row r="22" spans="13:14" ht="15">
      <c r="M22" s="19"/>
      <c r="N22" s="20"/>
    </row>
    <row r="23" spans="13:14" ht="15">
      <c r="M23" s="19"/>
      <c r="N23" s="20"/>
    </row>
    <row r="24" spans="13:14" ht="15">
      <c r="M24" s="19"/>
      <c r="N24" s="20"/>
    </row>
    <row r="25" spans="13:14" ht="15">
      <c r="M25" s="19"/>
      <c r="N25" s="20"/>
    </row>
    <row r="26" spans="13:14" ht="15">
      <c r="M26" s="19"/>
      <c r="N26" s="20"/>
    </row>
    <row r="27" spans="11:14" ht="15">
      <c r="K27" s="22">
        <f>IF(L74&gt;2,10,0)</f>
        <v>0</v>
      </c>
      <c r="M27" s="19"/>
      <c r="N27" s="20"/>
    </row>
    <row r="28" spans="11:14" ht="15.75" thickBot="1">
      <c r="K28" s="22"/>
      <c r="M28" s="19"/>
      <c r="N28" s="20"/>
    </row>
    <row r="29" spans="11:14" ht="15">
      <c r="K29" s="22"/>
      <c r="M29" s="26">
        <f>SUM(M9:M28)</f>
        <v>0</v>
      </c>
      <c r="N29" s="28">
        <f>SUM(N9:N28)</f>
        <v>0</v>
      </c>
    </row>
    <row r="30" spans="13:14" ht="15.75" thickBot="1">
      <c r="M30" s="27"/>
      <c r="N30" s="29"/>
    </row>
    <row r="31" spans="13:14" ht="15">
      <c r="M31" s="4"/>
      <c r="N31" s="4"/>
    </row>
    <row r="32" spans="13:14" ht="15">
      <c r="M32" s="4"/>
      <c r="N32" s="4"/>
    </row>
    <row r="37" spans="11:14" ht="15">
      <c r="K37" s="4"/>
      <c r="L37" s="4"/>
      <c r="M37" s="4"/>
      <c r="N37" s="4"/>
    </row>
    <row r="38" spans="1:14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3:14" ht="15">
      <c r="M44" s="18"/>
      <c r="N44" s="18"/>
    </row>
    <row r="45" spans="5:14" ht="15">
      <c r="E45" s="5"/>
      <c r="M45" s="18"/>
      <c r="N45" s="18"/>
    </row>
    <row r="46" spans="11:14" ht="15" customHeight="1">
      <c r="K46" s="22" t="s">
        <v>0</v>
      </c>
      <c r="M46" s="21"/>
      <c r="N46" s="21"/>
    </row>
    <row r="47" spans="11:14" ht="15" customHeight="1">
      <c r="K47" s="22"/>
      <c r="M47" s="21"/>
      <c r="N47" s="21"/>
    </row>
    <row r="48" spans="11:14" ht="15">
      <c r="K48" s="22"/>
      <c r="M48" s="17"/>
      <c r="N48" s="17"/>
    </row>
    <row r="49" spans="13:15" ht="15">
      <c r="M49" s="17"/>
      <c r="N49" s="17"/>
      <c r="O49" t="s">
        <v>0</v>
      </c>
    </row>
    <row r="50" spans="13:14" ht="15">
      <c r="M50" s="17"/>
      <c r="N50" s="17"/>
    </row>
    <row r="51" spans="13:14" ht="15">
      <c r="M51" s="17"/>
      <c r="N51" s="17"/>
    </row>
    <row r="52" spans="13:14" ht="15">
      <c r="M52" s="17"/>
      <c r="N52" s="17"/>
    </row>
    <row r="53" spans="13:14" ht="15">
      <c r="M53" s="17"/>
      <c r="N53" s="17"/>
    </row>
    <row r="54" spans="13:14" ht="15">
      <c r="M54" s="17"/>
      <c r="N54" s="17"/>
    </row>
    <row r="55" spans="13:14" ht="15">
      <c r="M55" s="17"/>
      <c r="N55" s="17"/>
    </row>
    <row r="56" spans="13:14" ht="15">
      <c r="M56" s="17"/>
      <c r="N56" s="17"/>
    </row>
    <row r="57" spans="11:14" ht="15" customHeight="1">
      <c r="K57" s="22"/>
      <c r="M57" s="17"/>
      <c r="N57" s="17"/>
    </row>
    <row r="58" spans="11:14" ht="15" customHeight="1">
      <c r="K58" s="22"/>
      <c r="M58" s="23"/>
      <c r="N58" s="23"/>
    </row>
    <row r="59" spans="11:14" ht="15">
      <c r="K59" s="22"/>
      <c r="M59" s="23"/>
      <c r="N59" s="23"/>
    </row>
    <row r="67" spans="1:12" ht="15">
      <c r="A67">
        <f>COUNTIF((B77),1)</f>
        <v>0</v>
      </c>
      <c r="B67">
        <f>COUNTIF((B85),1)</f>
        <v>0</v>
      </c>
      <c r="C67">
        <f aca="true" t="shared" si="0" ref="C67:I67">COUNTIF((D77),1)</f>
        <v>0</v>
      </c>
      <c r="D67">
        <f>COUNTIF(D85,1)</f>
        <v>1</v>
      </c>
      <c r="E67">
        <f t="shared" si="0"/>
        <v>1</v>
      </c>
      <c r="F67">
        <f>COUNTIF(F85,1)</f>
        <v>0</v>
      </c>
      <c r="G67">
        <f t="shared" si="0"/>
        <v>0</v>
      </c>
      <c r="H67">
        <f>COUNTIF(H85,1)</f>
        <v>0</v>
      </c>
      <c r="I67">
        <f t="shared" si="0"/>
        <v>0</v>
      </c>
      <c r="J67">
        <f>COUNTIF(J85,1)</f>
        <v>0</v>
      </c>
      <c r="K67">
        <f>A67+C67+E67+G67+I67</f>
        <v>1</v>
      </c>
      <c r="L67">
        <f>B67+D67+F67+H67+J67</f>
        <v>1</v>
      </c>
    </row>
    <row r="68" spans="1:12" ht="15">
      <c r="A68">
        <f>COUNTIF((B77),2)</f>
        <v>0</v>
      </c>
      <c r="B68">
        <f>COUNTIF((B85),2)</f>
        <v>0</v>
      </c>
      <c r="C68">
        <f aca="true" t="shared" si="1" ref="C68:I68">COUNTIF((D77),2)</f>
        <v>0</v>
      </c>
      <c r="D68">
        <f>COUNTIF(D85,2)</f>
        <v>0</v>
      </c>
      <c r="E68">
        <f t="shared" si="1"/>
        <v>0</v>
      </c>
      <c r="F68">
        <f>COUNTIF(F85,2)</f>
        <v>0</v>
      </c>
      <c r="G68">
        <f t="shared" si="1"/>
        <v>0</v>
      </c>
      <c r="H68">
        <f>COUNTIF(H85,2)</f>
        <v>0</v>
      </c>
      <c r="I68">
        <f t="shared" si="1"/>
        <v>0</v>
      </c>
      <c r="J68">
        <f>COUNTIF(J85,2)</f>
        <v>1</v>
      </c>
      <c r="K68">
        <f aca="true" t="shared" si="2" ref="K68:L72">A68+C68+E68+G68+I68</f>
        <v>0</v>
      </c>
      <c r="L68">
        <f t="shared" si="2"/>
        <v>1</v>
      </c>
    </row>
    <row r="69" spans="1:12" ht="15">
      <c r="A69">
        <f>COUNTIF((B77),3)</f>
        <v>0</v>
      </c>
      <c r="B69">
        <f>COUNTIF((B85),3)</f>
        <v>0</v>
      </c>
      <c r="C69">
        <f aca="true" t="shared" si="3" ref="C69:I69">COUNTIF((D77),3)</f>
        <v>0</v>
      </c>
      <c r="D69">
        <f>COUNTIF(D85,3)</f>
        <v>0</v>
      </c>
      <c r="E69">
        <f t="shared" si="3"/>
        <v>0</v>
      </c>
      <c r="F69">
        <f>COUNTIF(F85,3)</f>
        <v>0</v>
      </c>
      <c r="G69">
        <f t="shared" si="3"/>
        <v>0</v>
      </c>
      <c r="H69">
        <f>COUNTIF(H85,3)</f>
        <v>1</v>
      </c>
      <c r="I69">
        <f t="shared" si="3"/>
        <v>1</v>
      </c>
      <c r="J69">
        <f>COUNTIF(J85,3)</f>
        <v>0</v>
      </c>
      <c r="K69">
        <f t="shared" si="2"/>
        <v>1</v>
      </c>
      <c r="L69">
        <f t="shared" si="2"/>
        <v>1</v>
      </c>
    </row>
    <row r="70" spans="1:12" ht="15">
      <c r="A70">
        <f>COUNTIF((B77),4)</f>
        <v>1</v>
      </c>
      <c r="B70">
        <f>COUNTIF((B85),4)</f>
        <v>1</v>
      </c>
      <c r="C70">
        <f aca="true" t="shared" si="4" ref="C70:I70">COUNTIF((D77),4)</f>
        <v>0</v>
      </c>
      <c r="D70">
        <f>COUNTIF(D85,4)</f>
        <v>0</v>
      </c>
      <c r="E70">
        <f t="shared" si="4"/>
        <v>0</v>
      </c>
      <c r="F70">
        <f>COUNTIF(F85,4)</f>
        <v>0</v>
      </c>
      <c r="G70">
        <f t="shared" si="4"/>
        <v>1</v>
      </c>
      <c r="H70">
        <f>COUNTIF(H85,4)</f>
        <v>0</v>
      </c>
      <c r="I70">
        <f t="shared" si="4"/>
        <v>0</v>
      </c>
      <c r="J70">
        <f>COUNTIF(J85,4)</f>
        <v>0</v>
      </c>
      <c r="K70">
        <f t="shared" si="2"/>
        <v>2</v>
      </c>
      <c r="L70">
        <f t="shared" si="2"/>
        <v>1</v>
      </c>
    </row>
    <row r="71" spans="1:12" ht="15">
      <c r="A71">
        <f>COUNTIF((B77),5)</f>
        <v>0</v>
      </c>
      <c r="B71">
        <f>COUNTIF((B85),5)</f>
        <v>0</v>
      </c>
      <c r="C71">
        <f aca="true" t="shared" si="5" ref="C71:I71">COUNTIF((D77),5)</f>
        <v>1</v>
      </c>
      <c r="D71">
        <f>COUNTIF(D85,5)</f>
        <v>0</v>
      </c>
      <c r="E71">
        <f t="shared" si="5"/>
        <v>0</v>
      </c>
      <c r="F71">
        <f>COUNTIF(F85,5)</f>
        <v>0</v>
      </c>
      <c r="G71">
        <f t="shared" si="5"/>
        <v>0</v>
      </c>
      <c r="H71">
        <f>COUNTIF(H85,5)</f>
        <v>0</v>
      </c>
      <c r="I71">
        <f t="shared" si="5"/>
        <v>0</v>
      </c>
      <c r="J71">
        <f>COUNTIF(J85,5)</f>
        <v>0</v>
      </c>
      <c r="K71">
        <f t="shared" si="2"/>
        <v>1</v>
      </c>
      <c r="L71">
        <f t="shared" si="2"/>
        <v>0</v>
      </c>
    </row>
    <row r="72" spans="1:12" ht="15">
      <c r="A72">
        <f>COUNTIF((B77),6)</f>
        <v>0</v>
      </c>
      <c r="B72">
        <f>COUNTIF((B85),6)</f>
        <v>0</v>
      </c>
      <c r="C72">
        <f aca="true" t="shared" si="6" ref="C72:I72">COUNTIF((D77),6)</f>
        <v>0</v>
      </c>
      <c r="D72">
        <f>COUNTIF(D85,6)</f>
        <v>0</v>
      </c>
      <c r="E72">
        <f t="shared" si="6"/>
        <v>0</v>
      </c>
      <c r="F72">
        <f>COUNTIF(F85,6)</f>
        <v>1</v>
      </c>
      <c r="G72">
        <f t="shared" si="6"/>
        <v>0</v>
      </c>
      <c r="H72">
        <f>COUNTIF(H85,6)</f>
        <v>0</v>
      </c>
      <c r="I72">
        <f t="shared" si="6"/>
        <v>0</v>
      </c>
      <c r="J72">
        <f>COUNTIF(J85,6)</f>
        <v>0</v>
      </c>
      <c r="K72">
        <f t="shared" si="2"/>
        <v>0</v>
      </c>
      <c r="L72">
        <f t="shared" si="2"/>
        <v>1</v>
      </c>
    </row>
    <row r="74" spans="1:12" ht="15">
      <c r="A74" s="1" t="str">
        <f>IF(B77&gt;3,"n"," ")</f>
        <v>n</v>
      </c>
      <c r="C74" s="1" t="str">
        <f>IF(D77&gt;3,"n"," ")</f>
        <v>n</v>
      </c>
      <c r="E74" s="1" t="str">
        <f>IF(F77&gt;3,"n"," ")</f>
        <v> </v>
      </c>
      <c r="G74" s="1" t="str">
        <f>IF(H77&gt;3,"n"," ")</f>
        <v>n</v>
      </c>
      <c r="I74" s="1" t="str">
        <f>IF(J77&gt;3,"n"," ")</f>
        <v> </v>
      </c>
      <c r="K74">
        <f>MAXA(K67:K72)</f>
        <v>2</v>
      </c>
      <c r="L74">
        <f>MAXA(L67:L72)</f>
        <v>1</v>
      </c>
    </row>
    <row r="75" spans="1:9" ht="15">
      <c r="A75" s="2" t="str">
        <f>IF(B77=6,"n"," ")</f>
        <v> </v>
      </c>
      <c r="C75" s="2" t="str">
        <f>IF(D77=6,"n"," ")</f>
        <v> </v>
      </c>
      <c r="E75" s="2" t="str">
        <f>IF(F77=6,"n"," ")</f>
        <v> </v>
      </c>
      <c r="G75" s="2" t="str">
        <f>IF(H77=6,"n"," ")</f>
        <v> </v>
      </c>
      <c r="I75" s="2" t="str">
        <f>IF(J77=6,"n"," ")</f>
        <v> </v>
      </c>
    </row>
    <row r="76" spans="1:9" ht="15">
      <c r="A76" s="2" t="str">
        <f>IF(B77&gt;1,"n"," ")</f>
        <v>n</v>
      </c>
      <c r="C76" s="2" t="str">
        <f>IF(D77&gt;1,"n"," ")</f>
        <v>n</v>
      </c>
      <c r="E76" s="2" t="str">
        <f>IF(F77&gt;1,"n"," ")</f>
        <v> </v>
      </c>
      <c r="G76" s="2" t="str">
        <f>IF(H77&gt;1,"n"," ")</f>
        <v>n</v>
      </c>
      <c r="I76" s="2" t="str">
        <f>IF(J77&gt;1,"n"," ")</f>
        <v>n</v>
      </c>
    </row>
    <row r="77" spans="1:10" ht="15">
      <c r="A77" s="2" t="str">
        <f>IF(OR(B77=1,B77=3,B77=5),"n"," ")</f>
        <v> </v>
      </c>
      <c r="B77">
        <f>ROUNDDOWN(RAND()*6,0)+1</f>
        <v>4</v>
      </c>
      <c r="C77" s="2" t="str">
        <f>IF(OR(D77=1,D77=3,D77=5),"n"," ")</f>
        <v>n</v>
      </c>
      <c r="D77">
        <f>ROUNDDOWN(RAND()*6,0)+1</f>
        <v>5</v>
      </c>
      <c r="E77" s="2" t="str">
        <f>IF(OR(F77=1,F77=3,F77=5),"n"," ")</f>
        <v>n</v>
      </c>
      <c r="F77">
        <f>ROUNDDOWN(RAND()*6,0)+1</f>
        <v>1</v>
      </c>
      <c r="G77" s="2" t="str">
        <f>IF(OR(H77=1,H77=3,H77=5),"n"," ")</f>
        <v> </v>
      </c>
      <c r="H77">
        <f>ROUNDDOWN(RAND()*6,0)+1</f>
        <v>4</v>
      </c>
      <c r="I77" s="2" t="str">
        <f>IF(OR(J77=1,J77=3,J77=5),"n"," ")</f>
        <v>n</v>
      </c>
      <c r="J77">
        <f>ROUNDDOWN(RAND()*6,0)+1</f>
        <v>3</v>
      </c>
    </row>
    <row r="78" spans="1:9" ht="15">
      <c r="A78" s="2" t="str">
        <f>IF(B77&gt;1,"n"," ")</f>
        <v>n</v>
      </c>
      <c r="C78" s="2" t="str">
        <f>IF(D77&gt;1,"n"," ")</f>
        <v>n</v>
      </c>
      <c r="E78" s="2" t="str">
        <f>IF(F77&gt;1,"n"," ")</f>
        <v> </v>
      </c>
      <c r="G78" s="2" t="str">
        <f>IF(H77&gt;1,"n"," ")</f>
        <v>n</v>
      </c>
      <c r="I78" s="2" t="str">
        <f>IF(J77&gt;1,"n"," ")</f>
        <v>n</v>
      </c>
    </row>
    <row r="79" spans="1:9" ht="15">
      <c r="A79" s="2" t="str">
        <f>IF(B77=6,"n"," ")</f>
        <v> </v>
      </c>
      <c r="C79" s="2" t="str">
        <f>IF(D77=6,"n"," ")</f>
        <v> </v>
      </c>
      <c r="E79" s="2" t="str">
        <f>IF(F77=6,"n"," ")</f>
        <v> </v>
      </c>
      <c r="G79" s="2" t="str">
        <f>IF(H77=6,"n"," ")</f>
        <v> </v>
      </c>
      <c r="I79" s="2" t="str">
        <f>IF(J77=6,"n"," ")</f>
        <v> </v>
      </c>
    </row>
    <row r="80" spans="1:9" ht="15">
      <c r="A80" s="3" t="str">
        <f>IF(B77&gt;3,"n"," ")</f>
        <v>n</v>
      </c>
      <c r="C80" s="3" t="str">
        <f>IF(D77&gt;3,"n"," ")</f>
        <v>n</v>
      </c>
      <c r="E80" s="3" t="str">
        <f>IF(F77&gt;3,"n"," ")</f>
        <v> </v>
      </c>
      <c r="G80" s="3" t="str">
        <f>IF(H77&gt;3,"n"," ")</f>
        <v>n</v>
      </c>
      <c r="I80" s="3" t="str">
        <f>IF(J77&gt;3,"n"," ")</f>
        <v> </v>
      </c>
    </row>
    <row r="82" spans="1:9" ht="15">
      <c r="A82" s="1" t="str">
        <f>IF(B85&gt;3,"n"," ")</f>
        <v>n</v>
      </c>
      <c r="C82" s="1" t="str">
        <f>IF(D85&gt;3,"n"," ")</f>
        <v> </v>
      </c>
      <c r="E82" s="1" t="str">
        <f>IF(F85&gt;3,"n"," ")</f>
        <v>n</v>
      </c>
      <c r="G82" s="1" t="str">
        <f>IF(H85&gt;3,"n"," ")</f>
        <v> </v>
      </c>
      <c r="I82" s="1" t="str">
        <f>IF(J85&gt;3,"n"," ")</f>
        <v> </v>
      </c>
    </row>
    <row r="83" spans="1:9" ht="15">
      <c r="A83" s="2" t="str">
        <f>IF(B85=6,"n"," ")</f>
        <v> </v>
      </c>
      <c r="C83" s="2" t="str">
        <f>IF(D85=6,"n"," ")</f>
        <v> </v>
      </c>
      <c r="E83" s="2" t="str">
        <f>IF(F85=6,"n"," ")</f>
        <v>n</v>
      </c>
      <c r="G83" s="2" t="str">
        <f>IF(H85=6,"n"," ")</f>
        <v> </v>
      </c>
      <c r="I83" s="2" t="str">
        <f>IF(J85=6,"n"," ")</f>
        <v> </v>
      </c>
    </row>
    <row r="84" spans="1:9" ht="15">
      <c r="A84" s="2" t="str">
        <f>IF(B85&gt;1,"n"," ")</f>
        <v>n</v>
      </c>
      <c r="C84" s="2" t="str">
        <f>IF(D85&gt;1,"n"," ")</f>
        <v> </v>
      </c>
      <c r="E84" s="2" t="str">
        <f>IF(F85&gt;1,"n"," ")</f>
        <v>n</v>
      </c>
      <c r="G84" s="2" t="str">
        <f>IF(H85&gt;1,"n"," ")</f>
        <v>n</v>
      </c>
      <c r="I84" s="2" t="str">
        <f>IF(J85&gt;1,"n"," ")</f>
        <v>n</v>
      </c>
    </row>
    <row r="85" spans="1:10" ht="15">
      <c r="A85" s="2" t="str">
        <f>IF(OR(B85=1,B85=3,B85=5),"n"," ")</f>
        <v> </v>
      </c>
      <c r="B85">
        <f>ROUNDDOWN(RAND()*6,0)+1</f>
        <v>4</v>
      </c>
      <c r="C85" s="2" t="str">
        <f>IF(OR(D85=1,D85=3,D85=5),"n"," ")</f>
        <v>n</v>
      </c>
      <c r="D85">
        <f>ROUNDDOWN(RAND()*6,0)+1</f>
        <v>1</v>
      </c>
      <c r="E85" s="2" t="str">
        <f>IF(OR(F85=1,F85=3,F85=5),"n"," ")</f>
        <v> </v>
      </c>
      <c r="F85">
        <f>ROUNDDOWN(RAND()*6,0)+1</f>
        <v>6</v>
      </c>
      <c r="G85" s="2" t="str">
        <f>IF(OR(H85=1,H85=3,H85=5),"n"," ")</f>
        <v>n</v>
      </c>
      <c r="H85">
        <f>ROUNDDOWN(RAND()*6,0)+1</f>
        <v>3</v>
      </c>
      <c r="I85" s="2" t="str">
        <f>IF(OR(J85=1,J85=3,J85=5),"n"," ")</f>
        <v> </v>
      </c>
      <c r="J85">
        <f>ROUNDDOWN(RAND()*6,0)+1</f>
        <v>2</v>
      </c>
    </row>
    <row r="86" spans="1:9" ht="15">
      <c r="A86" s="2" t="str">
        <f>IF(B85&gt;1,"n"," ")</f>
        <v>n</v>
      </c>
      <c r="C86" s="2" t="str">
        <f>IF(D85&gt;1,"n"," ")</f>
        <v> </v>
      </c>
      <c r="E86" s="2" t="str">
        <f>IF(F85&gt;1,"n"," ")</f>
        <v>n</v>
      </c>
      <c r="G86" s="2" t="str">
        <f>IF(H85&gt;1,"n"," ")</f>
        <v>n</v>
      </c>
      <c r="I86" s="2" t="str">
        <f>IF(J85&gt;1,"n"," ")</f>
        <v>n</v>
      </c>
    </row>
    <row r="87" spans="1:9" ht="15">
      <c r="A87" s="2" t="str">
        <f>IF(B85=6,"n"," ")</f>
        <v> </v>
      </c>
      <c r="C87" s="2" t="str">
        <f>IF(D85=6,"n"," ")</f>
        <v> </v>
      </c>
      <c r="E87" s="2" t="str">
        <f>IF(F85=6,"n"," ")</f>
        <v>n</v>
      </c>
      <c r="G87" s="2" t="str">
        <f>IF(H85=6,"n"," ")</f>
        <v> </v>
      </c>
      <c r="I87" s="2" t="str">
        <f>IF(J85=6,"n"," ")</f>
        <v> </v>
      </c>
    </row>
    <row r="88" spans="1:9" ht="15">
      <c r="A88" s="3" t="str">
        <f>IF(B85&gt;3,"n"," ")</f>
        <v>n</v>
      </c>
      <c r="C88" s="3" t="str">
        <f>IF(D85&gt;3,"n"," ")</f>
        <v> </v>
      </c>
      <c r="E88" s="3" t="str">
        <f>IF(F85&gt;3,"n"," ")</f>
        <v>n</v>
      </c>
      <c r="G88" s="3" t="str">
        <f>IF(H85&gt;3,"n"," ")</f>
        <v> </v>
      </c>
      <c r="I88" s="3" t="str">
        <f>IF(J85&gt;3,"n"," ")</f>
        <v> </v>
      </c>
    </row>
    <row r="101" spans="1:9" ht="15">
      <c r="A101" s="1" t="str">
        <f>IF(B103&gt;3,"n"," ")</f>
        <v>n</v>
      </c>
      <c r="C101" s="1" t="str">
        <f>IF(D103&gt;3,"n"," ")</f>
        <v>n</v>
      </c>
      <c r="E101" s="1" t="str">
        <f>IF(F103&gt;3,"n"," ")</f>
        <v>n</v>
      </c>
      <c r="G101" s="1" t="str">
        <f>IF(H103&gt;3,"n"," ")</f>
        <v>n</v>
      </c>
      <c r="I101" s="1" t="str">
        <f>IF(J103&gt;3,"n"," ")</f>
        <v>n</v>
      </c>
    </row>
    <row r="102" spans="1:9" ht="15">
      <c r="A102" s="2" t="str">
        <f>IF(B103=6,"n"," ")</f>
        <v>n</v>
      </c>
      <c r="C102" s="2" t="str">
        <f>IF(D103=6,"n"," ")</f>
        <v>n</v>
      </c>
      <c r="E102" s="2" t="str">
        <f>IF(F103=6,"n"," ")</f>
        <v>n</v>
      </c>
      <c r="G102" s="2" t="str">
        <f>IF(H103=6,"n"," ")</f>
        <v>n</v>
      </c>
      <c r="I102" s="2" t="str">
        <f>IF(J103=6,"n"," ")</f>
        <v>n</v>
      </c>
    </row>
    <row r="103" spans="1:10" ht="15">
      <c r="A103" s="2" t="str">
        <f>IF(B103&gt;1,"n"," ")</f>
        <v>n</v>
      </c>
      <c r="B103">
        <v>6</v>
      </c>
      <c r="C103" s="2" t="str">
        <f>IF(D103&gt;1,"n"," ")</f>
        <v>n</v>
      </c>
      <c r="D103">
        <v>6</v>
      </c>
      <c r="E103" s="2" t="str">
        <f>IF(F103&gt;1,"n"," ")</f>
        <v>n</v>
      </c>
      <c r="F103">
        <v>6</v>
      </c>
      <c r="G103" s="2" t="str">
        <f>IF(H103&gt;1,"n"," ")</f>
        <v>n</v>
      </c>
      <c r="H103">
        <v>6</v>
      </c>
      <c r="I103" s="2" t="str">
        <f>IF(J103&gt;1,"n"," ")</f>
        <v>n</v>
      </c>
      <c r="J103">
        <v>6</v>
      </c>
    </row>
    <row r="104" spans="1:9" ht="15">
      <c r="A104" s="2" t="str">
        <f>IF(OR(B103=1,B103=3,B103=5),"n"," ")</f>
        <v> </v>
      </c>
      <c r="C104" s="2" t="str">
        <f>IF(OR(D103=1,D103=3,D103=5),"n"," ")</f>
        <v> </v>
      </c>
      <c r="E104" s="2" t="str">
        <f>IF(OR(F103=1,F103=3,F103=5),"n"," ")</f>
        <v> </v>
      </c>
      <c r="G104" s="2" t="str">
        <f>IF(OR(H103=1,H103=3,H103=5),"n"," ")</f>
        <v> </v>
      </c>
      <c r="I104" s="2" t="str">
        <f>IF(OR(J103=1,J103=3,J103=5),"n"," ")</f>
        <v> </v>
      </c>
    </row>
    <row r="105" spans="1:9" ht="15">
      <c r="A105" s="2" t="str">
        <f>IF(B103&gt;1,"n"," ")</f>
        <v>n</v>
      </c>
      <c r="C105" s="2" t="str">
        <f>IF(D103&gt;1,"n"," ")</f>
        <v>n</v>
      </c>
      <c r="E105" s="2" t="str">
        <f>IF(F103&gt;1,"n"," ")</f>
        <v>n</v>
      </c>
      <c r="G105" s="2" t="str">
        <f>IF(H103&gt;1,"n"," ")</f>
        <v>n</v>
      </c>
      <c r="I105" s="2" t="str">
        <f>IF(J103&gt;1,"n"," ")</f>
        <v>n</v>
      </c>
    </row>
    <row r="106" spans="1:9" ht="15">
      <c r="A106" s="2" t="str">
        <f>IF(B103=6,"n"," ")</f>
        <v>n</v>
      </c>
      <c r="C106" s="2" t="str">
        <f>IF(D103=6,"n"," ")</f>
        <v>n</v>
      </c>
      <c r="E106" s="2" t="str">
        <f>IF(F103=6,"n"," ")</f>
        <v>n</v>
      </c>
      <c r="G106" s="2" t="str">
        <f>IF(H103=6,"n"," ")</f>
        <v>n</v>
      </c>
      <c r="I106" s="2" t="str">
        <f>IF(J103=6,"n"," ")</f>
        <v>n</v>
      </c>
    </row>
    <row r="107" spans="1:9" ht="15">
      <c r="A107" s="3" t="str">
        <f>IF(B103&gt;3,"n"," ")</f>
        <v>n</v>
      </c>
      <c r="C107" s="3" t="str">
        <f>IF(D103&gt;3,"n"," ")</f>
        <v>n</v>
      </c>
      <c r="E107" s="3" t="str">
        <f>IF(F103&gt;3,"n"," ")</f>
        <v>n</v>
      </c>
      <c r="G107" s="3" t="str">
        <f>IF(H103&gt;3,"n"," ")</f>
        <v>n</v>
      </c>
      <c r="I107" s="3" t="str">
        <f>IF(J103&gt;3,"n"," ")</f>
        <v>n</v>
      </c>
    </row>
  </sheetData>
  <sheetProtection selectLockedCells="1" selectUnlockedCells="1"/>
  <mergeCells count="11">
    <mergeCell ref="K46:K48"/>
    <mergeCell ref="M46:M47"/>
    <mergeCell ref="N46:N47"/>
    <mergeCell ref="K57:K59"/>
    <mergeCell ref="M58:M59"/>
    <mergeCell ref="N58:N59"/>
    <mergeCell ref="M5:N6"/>
    <mergeCell ref="M29:M30"/>
    <mergeCell ref="N29:N30"/>
    <mergeCell ref="K16:K18"/>
    <mergeCell ref="K27:K29"/>
  </mergeCells>
  <printOptions/>
  <pageMargins left="0.7" right="0.7" top="0.787401575" bottom="0.787401575" header="0.3" footer="0.3"/>
  <pageSetup horizontalDpi="300" verticalDpi="300" orientation="portrait" paperSize="9" r:id="rId2"/>
  <ignoredErrors>
    <ignoredError sqref="B67:B72 D67:D72 E67:E72 F67:F72 H67:H72 G67:G72 I67:I7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</dc:creator>
  <cp:keywords/>
  <dc:description/>
  <cp:lastModifiedBy>InstNTs2</cp:lastModifiedBy>
  <dcterms:created xsi:type="dcterms:W3CDTF">2009-09-20T14:00:44Z</dcterms:created>
  <dcterms:modified xsi:type="dcterms:W3CDTF">2010-04-30T09:24:52Z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